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январь-сентябрь 2018г." sheetId="1" r:id="rId1"/>
  </sheets>
  <definedNames>
    <definedName name="_xlnm.Print_Titles" localSheetId="0">'январь-сентябрь 2018г.'!$4:$5</definedName>
  </definedNames>
  <calcPr fullCalcOnLoad="1"/>
</workbook>
</file>

<file path=xl/sharedStrings.xml><?xml version="1.0" encoding="utf-8"?>
<sst xmlns="http://schemas.openxmlformats.org/spreadsheetml/2006/main" count="436" uniqueCount="143">
  <si>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</si>
  <si>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</si>
  <si>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</si>
  <si>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</si>
  <si>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</si>
  <si>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</si>
  <si>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</si>
  <si>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</si>
  <si>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</si>
  <si>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</si>
  <si>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</si>
  <si>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</si>
  <si>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</si>
  <si>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</si>
  <si>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</si>
  <si>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</si>
  <si>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</si>
  <si>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</si>
  <si>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</si>
  <si>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</si>
  <si>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</si>
  <si>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</si>
  <si>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</si>
  <si>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</si>
  <si>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Доступная среда в муниципальном образовании городской округ город Пыть-Ях на 2016-2020 годы</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</si>
  <si>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</si>
  <si>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</si>
  <si>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</si>
  <si>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</si>
  <si>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</si>
  <si>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 xml:space="preserve"> Отдел по работе с комиссиями и  Советом по коррупции</t>
  </si>
  <si>
    <t xml:space="preserve">Управление по делам ГО и ЧС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</si>
  <si>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</si>
  <si>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</si>
  <si>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</si>
  <si>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</si>
  <si>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</si>
  <si>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</si>
  <si>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</si>
  <si>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</si>
  <si>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</si>
  <si>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</si>
  <si>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</si>
  <si>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</si>
  <si>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</si>
  <si>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 xml:space="preserve"> № 360-па 
от 18.12.2015 
(с изм. от 13.12.2017 №336-па)</t>
  </si>
  <si>
    <t>,</t>
  </si>
  <si>
    <t>Объем финансирования 
на 2018 год</t>
  </si>
  <si>
    <t>Социальная поддержка жителей муниципального образования городской округ город Пыть-Ях на 2018-2025 годы и на период до 2030 года.</t>
  </si>
  <si>
    <t>Информационное общество муниципального образования городской округ город Пыть-Ях на 2018- 2025 годы и на период до 2030 года</t>
  </si>
  <si>
    <t>Развитие транспортной системы муниципального образования городской округ город Пыть-Ях на 2018-2025 годы и плановый период до 2030 года.</t>
  </si>
  <si>
    <t>Содействие занятости населения в муниципальном образовании городской округ город Пыть-Ях на 2018-2025 годы и на период до 2030 года</t>
  </si>
  <si>
    <t>Развитие гражданского общества муниципального образования городской округ город Пыть-Ях на 2018-2025 годы и на период до 2030 года</t>
  </si>
  <si>
    <t>№ 317-па 
от 04.12.2017  
(с изм. от 21.03.2018 
№ 47-па)</t>
  </si>
  <si>
    <t>Управление муниципальными финансами в муниципальном образовании городской округ город Пыть-Ях на 2018-2025 годы и на период до 2030 года</t>
  </si>
  <si>
    <t>Создание условий для обеспечения деятельности исполнительно-распорядительного органа местного самоуправления, развитие муниципальной службы и резерва управленческих кадров в муниципальном образовании городской округ город Пыть-Ях на 2018-2025 годы и на период до 2030 года</t>
  </si>
  <si>
    <t>Благоустройство города Пыть-Ях на 2017-2019 годы</t>
  </si>
  <si>
    <t>Обеспечение экологической безопасности муниципального образования городской округ город Пыть-Ях на 2018-2025 годы и на период до 2030 года.</t>
  </si>
  <si>
    <t xml:space="preserve"> № 316-па от 04.12.2017</t>
  </si>
  <si>
    <t>Управление муниципальным имуществом муниципального образования городской округ город Пыть-Ях на 2018-2025 годы и на период до 2030 года.</t>
  </si>
  <si>
    <t>Развитие культуры и туризма в муниципальном образовании городской округ город Пыть-Ях на 2018-2025 годы и на период до 2030 года</t>
  </si>
  <si>
    <t>Развитие физической культуры и спорта в муниципальном образовании городской округ город Пыть-Ях на 2018-2025 годы и на период до 2030 года</t>
  </si>
  <si>
    <t>Развитие жилищно-коммунального комплекса и повышение энергетической эффективности в муниципальном образовании городской округ город Пыть-Ях на 2018-2025 годы и на период до 2030 года</t>
  </si>
  <si>
    <t xml:space="preserve"> № 315-па 
от 04.12.2017 
</t>
  </si>
  <si>
    <t>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2018-2025 годах и на период до 2030 года</t>
  </si>
  <si>
    <t>Развитие образования в муниципальном образовании 
городской округ город Пыть-Ях на 2018-2025 годы и на период до 2030 года</t>
  </si>
  <si>
    <t>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2018-2025 годы и на период до 2030 года</t>
  </si>
  <si>
    <t>Социально-экономическое развитие и повышение  инвестиционной привлекательности муниципального образования городской округ город Пыть-Ях в 2018-2025 годах и на период до 2030 года</t>
  </si>
  <si>
    <t>Финансирование мероприятий в 2018 году не предусмотрено</t>
  </si>
  <si>
    <t>Обеспечение доступным и комфортным жильем жителей муниципального образования городской округ город Пыть-Ях в 2018-2025 годах и на период до 2030 года</t>
  </si>
  <si>
    <t>О государственной политике в сфере обеспечения межнационального согласия, гражданского единства, отдельных прав и законных интересов граждан , а также в вопросах обеспечения общественного порядка и профилактики экстремизма, незаконного оборота и потребления наркотических веществ в муниципальном образовании городской округ город Пыть-Ях в 2018-2025 годах и на период до 2030 года</t>
  </si>
  <si>
    <t>-</t>
  </si>
  <si>
    <t xml:space="preserve"> </t>
  </si>
  <si>
    <t xml:space="preserve">№ 321-па 
от 06.12.2017 
(с изм. от 18.05.2018 №120-па)
</t>
  </si>
  <si>
    <t xml:space="preserve"> № 331-па от 13.12.2017
(с изм. от 11.05.2018ь№104-па)</t>
  </si>
  <si>
    <t xml:space="preserve"> № 313-па от 04.12.2017 
(с изм. от 10.05.2018 №101-па)
</t>
  </si>
  <si>
    <t xml:space="preserve"> № 335-па
 от 13.12.2017 
(с изм. от 25.06.2018 №169-па)
</t>
  </si>
  <si>
    <t xml:space="preserve"> № 312-па 
от 04.12.2017 
(с изм. от 18.05.2018 №121-па)
</t>
  </si>
  <si>
    <t xml:space="preserve">Информация о реализации муниципальных и ведомственных целевых программ,
реализуемых на территории муниципального образования городской округ город Пыть-Ях 
по состоянию на 01.10.2018 года   </t>
  </si>
  <si>
    <t>№ 334-па 
от 13.12.2017 
(с изм. от 06.07.2018 № 193-па)</t>
  </si>
  <si>
    <t xml:space="preserve">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 - 100% к плану;
Охват детей в возрасте 5 - 18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5 - 18 лет) - 73 или 116% к плану (план 63);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 - 98 или 115% к плану (план 85);
Отношение среднемесячной заработной платы педагогических работников общеобразовательных организаций к среднемесячному доходу от трудовой деятельности в автономном округе на уровне (%) - 123,7 или 123,7% к плану (план 100);
</t>
  </si>
  <si>
    <t xml:space="preserve"> № 329-па 
от 12.12.2017 
(с изм. От 09.08.2018 № 236-па)
</t>
  </si>
  <si>
    <r>
      <t>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- 6,1 или 148% к плану (план 9);  показатель обратный.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состоящих на учете в отделе опеки и попечительства администрации города Пыть-Яха, в том числе устроенных в организации для детей-сирот и детей, оставшихся без попечения родителей, % - 100 или 100% к плану; 
Количество школьников – получателей социальной поддержки на проезд в городском транспорте, чел. - 5229 или 95,9% к плану (план – 5450); 
Количество неработающих пенсионеров получателей социальной поддержки на проезд в городском транспорте, чел. -  1174 или 100,3% к плану (план – 1170);  
Количество лиц, удостоенных звания «Почетный гражданин города Пыть-Яха», чел. – 7 или 41,2% к плану (план – 17);  
Количество получателей единовременной выплаты ко Дню Победы в Великой Отечественной войне, юбилейным и памятным датам, чел.- (план 21);
Количество получателей дополнительного пенсионного обеспечения, чел.  - 66 или 85,7% к плану (план-77)</t>
    </r>
    <r>
      <rPr>
        <u val="single"/>
        <sz val="12"/>
        <rFont val="Times New Roman"/>
        <family val="1"/>
      </rPr>
      <t>;</t>
    </r>
    <r>
      <rPr>
        <sz val="12"/>
        <rFont val="Times New Roman"/>
        <family val="1"/>
      </rPr>
      <t xml:space="preserve">  
Количество неработающих пенсионеров- получателей выплаты в связи с Юбилеем (55,60,65 и далее через 5 лет) - 3 или 30% к плану (план-10);
Количество получателей льготы на оплату стоимости одной помывки в городской бане, чел.- 5 995 или 109% к плану (план-5500);
Доля детей, оставшихся без попечения родителей, и лиц из числа детей, оставшихся без попечения родителей, включая лиц в возрасте от 23 лет и старше, состоявших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 - 33,3 или 33,3% к плану (план - 100);
Численность детей-сирот и детей, оставшихся без попечения родителей, лиц из их числа, право на обеспечение жилыми помещениями у которых возникло и не реализовано, по состоянию на конец соответствующего года - (план - 0, показатель определяется в конце отчетного периода);                                                                                       
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 - 1 или 33,3% к плану (план - 3);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75,2 или 75,2% к плану (план 100).
Средний процент достижения показателей по состоянию на 01.10.2018г. - 74,4%</t>
    </r>
  </si>
  <si>
    <t xml:space="preserve"> № 333-па 
от 13.12.2017
(с изм. от 09.08.2018 № 233-па)</t>
  </si>
  <si>
    <t>№ 332-па 
от 13.12.2017 
(с изм. от 03.08.2018 № 222-па)</t>
  </si>
  <si>
    <t>Подпрограмма 1 "Развитие массовой физической культуры и спорта" освоено 18 368,7 тыс.руб.:
- 52 городских мероприятия по развитию массовой физической культуры и спорта;
 - 6 городских мероприятий по внедрению Всероссийского физкультурно-спортивного комплекса "Готов к труду и обороне" (ГТО); 
- участвовали в 20 выездных мероприятиях;
- содержание имущества, выплата заработной платы работникам  МАУ "Спортивный комплекс", приобретены татами, гимнастические маты и кимоно, установлена система СКУД.
Подпрограмма 2 "Развитие спорта высших достижений и системы подготовки спортивного резерва, физической культуры и спорта" освоено 59 347,2 тыс.руб.:
- проведено 4 городских мероприятия, принято участие в 35 выездных мероприятиях;
- содержание имущества, выплата заработной платы работникам МБУ "Спортивная школа", МБУ "Спортивная школа олимпийского резерва";
- капитальный ремонт кровельного покрытия здания ФСК "Атлант" выполнен, 19.09.2018г подписан акт о приемке работ.</t>
  </si>
  <si>
    <t xml:space="preserve">Количество несовершеннолетних граждан в возрасте от 14 до 18 лет, трудоустроенных на временные работы в свободное от учебы время - 368 или 104,5% к плану (план 352);
Количество выпускников профессиональных образовательных организаций и образовательных организаций высшего образования  в возрасте до 25 лет, прошедших стажировку в муниципальных учреждениях - 6 или 200% к плану (план 3);
Количество лиц, занятых на общественных работах, чел. - 4 или 133,3% к плану (план -3);
Количество незанятых одиноких родителей, родителей, воспитывающих детей-инвалидов, многодетных родителей, трудоустроенных на вновь созданные дополнительные постоянные рабочие места - 1 или 100% к плану;
Количество граждан пенсионного возраста трудоустроенных на временные 
работы - 1 или 100% к плану;
Количество трудоустроенных безработных граждан, испытывающих трудности в поиске работы - 3 или 300% к плану (план - 1);
Количество незанятых инвалидов, в том числе инвалидов молодого возраста, трудоустроенных на вновь созданные специальные рабочие места - 2 или 100% к плану;
Количество инвалидов молодого возраста и инвалидов, получивших инвалидность впервые, прошедших стажировку в муниципальных учреждениях - (план - 6);
Количество организаций, охваченных мониторингом, методическим и информационно – аналитическим сопровождением в области охраны труда по охране труда (единиц) - 291 или 97% к плану (план - 300);
Количество обученных в области охраны труда руководителей и специалистов, 
из числа работников муниципальных учреждений - 60 или 50,8% к плану (план - 118); 
Количество рабочих мест в муниципальных учреждениях, на которых проведена специальная оценка условий труда - 526 или 79% к плану (план - 663);                                                                                                                                   
Количество смотров-конкурсов по охране труда (в том числе ежегодное тестирование), ед. - 2 или 100% к плану;
Количество проведенных семинаров – совещаний по охране труда (единиц) - 14 или 70% к плану (план 20);
Количество изготовленных и размещенных баннеров по охране труда, шт. - 3 или 75% к плану (план 4);                                                                                                    
Количество публикаций в СМИ - 41 или 64% к плану (план - 64).
Средний процент достижения показателей по состоянию на 01.10.2018г. - 104,9% </t>
  </si>
  <si>
    <t xml:space="preserve"> № 337-па 
от 14.12.2017 
(с изм. от 23.08.2018 №256-па)</t>
  </si>
  <si>
    <t>Увеличение доли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(план 2,2);                      
Доля площади жилищного фонда, обеспеченного всеми видами благоустройства, в общей площади жилищного фонда муниципального образования, % - 97,7 или 100% к плану;                                                                                                                     Доля многоквартирных домов, в которых проведен ремонт в соответствии с требованиями раздела 9 Жилищного кодекса Российской Федерации, % - 22,4 или 92,9% к плану (план 24,1)
Количество благоустроенных дворовых территорий многоквартирных домов, единиц* к плану 2018-2022 годов с нарастающим итогом, 86 или 97,7% к плану (план 88);                                                                                                                                                                                               Количество благоустроенных мест общего пользования, единиц* -100% к плану (план 12);
Количество муниципальных унитарных предприятий города, которым предоставлена финансовая поддержка в целях предупреждения банкротства и восстановления платежеспособности предприятия, ед. - 1 или 100% к плану.
Средний процент достижения показателей по состоянию на 01.10.2018г. - 
81,8%</t>
  </si>
  <si>
    <t xml:space="preserve">№ 319-па 
от 04.12.2017 
(с изм. от 10.08.2018 № 239-па)
</t>
  </si>
  <si>
    <t xml:space="preserve">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- 75,9% или 84,9% к плану (план 89,4%);                                                                                                                                      Доля граждан положительно оценивающих состояние межконфессиональных 
отношений в муниципальном образовании город Пыть-Ях, % - (план - 63,0).                  Доля граждан положительно оценивающих состояние межнациональных 
отношений в муниципальном образовании город Пыть-Ях в общем 
количестве граждан -  (план - 68,0);
Доля уличных преступлений в числе зарегистрированных общеуголовных преступлений, % - 25,4 или 100,4% к плану (план - 25,5%), показатель обратный;
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 %- 23,2 или 134,5% к плану (план 31,2%);
Общая распространенность наркомании (на 100 тыс.населения), обратный показатель - 338,1 или 144,0 % к плану (план 487,0).
По 2 показателям целевое значение достигается по результатам 
социологических исследований, 
предоставленных Департаментом общественных и внешних связей ХМАО-
Югры (постановление Правительства ХМАО-Югры от 21.08.2015 №279-па:
Средний процент достижения показателей по состоянию на 01.10.2018г. - 
115,9%
</t>
  </si>
  <si>
    <t xml:space="preserve">Увеличение количества обученных специалистов, уполномоченных решать задачи в сфере ГО и ЧС, чел. - (план 4);
Увеличение количества изготовленных, приобретенных и распространенных памяток, брошюр, плакатов, шт.- 3500 или 100% к плану;
Увеличение количества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шт.- 2 или 100% к плану;
Приобретение и оборудование автономными дымовыми пожарными извещателями с GSM - модулем помещений, находящихся в муниципальной собственности, в которых проживают граждане, отнесенные к малообеспеченным, социально-неадаптированным и маломобильным группам населения, % - (план 100)
Доля наружных источников противопожарного водоснабжения находящихся в исправном состоянии, %.- 100 или 100% к плану;
Доля прочищенных и обновленных минерализованных полос и противопожарных разрывов на, % - 100 или 100% к плану;
Модернизация территориальной автоматизированной системы централизованного оповещения (ТАСЦО), 2 этап - (план 1)
Обеспечение безопасности граждан на водных объектах, на 100 % - 100% к плану;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Средний процент достижения показателей по состоянию на 
01.10.2018г. - 66,7% </t>
  </si>
  <si>
    <t>Количество проб по проведению комплексного мониторинга на радиационные исследования, шт. - (план 166);
Увеличение доли населения, вовлеченного в эколого-просветительские мероприятия, от общего количества населения города, %- 50 или 100% к плану;
Площади территории, очищенной  от свалок,  га - 3 или 50% (план 6);
Объем вывезенного мусора, м3 - 688 или 86% (план 800);
Обработка территорий, наиболее посещаемых населением, специальными средствами от клещей, грызунов и насекомых, га - 2 184,76 или 100% к плану.
Средний процент достижения показателей по состоянию на 01.10.2018г. - 67,2%.</t>
  </si>
  <si>
    <t xml:space="preserve"> № 324-па 
от 11.12.2017
(с изм. от 12.09.2018 № 280-па)</t>
  </si>
  <si>
    <t xml:space="preserve"> № 314-па от 04.12.2017            (с изм. от 17.09.2018 № 283-па)
</t>
  </si>
  <si>
    <t>Количество предоставляемых государственных и муниципальных услуг в МФЦ, единиц -  50 549 или 114,9% к плану (план - 44 000); 
Среднее время ожидания в очереди при обращении заявителя для получения государственных (муниципальных) услуг (минут) - 15 или 100% (план- 15);                                                             Уровень удовлетворенности населения муниципального образования качеством предоставления муниципальных услуг МФЦ, - 98,9% или 109,9% к плану (план 90);
Доля граждан, имеющих доступ к получению государственных и муниципальных услуг по принципу «одного окна», в том числе в МФЦ, % - 125,6 или 129,1% к плану (план 97,3);
Количество малых  и средних предприятий, единиц - 379 или 80,6% к плану (план 470); 
Количество индивидуальных предпринимателей, единиц - 1042 или 109,1% к плану (план 955); 
Количество субъектов малого и среднего предпринимательства - получателей финансовой поддержки по программе, единиц - (план 12);
Количество малых и средних предприятий на 10 тыс. населения города, единиц- 93,5 или 92,1% к плану (план 114,8);                                                                    
Средний процент достижения показателей по состоянию на 01.10.2018г. - 
92,0%.
По состоянию на 01.07.2018 года статистическая информация отсутствует по следующим показателям:     
Среднесписочная численность работников малых  и средних предприятий, тыс. человек - (план 5,6);  
Оборот малых  и средних  предприятий, млрд. рублей - (план 5,5);
Прирост инвестиций в основной капитал в действующих ценах, в % к предыдущему году  - план 23,9%</t>
  </si>
  <si>
    <t xml:space="preserve">Формирование информационных ресурсов и обеспечение доступа к ним с помощью интернет-сайтов и информационных систем: 
ООО «Софт-Мажор» осуществлено техническое сопровождение официальных сайтов администрации и Думы города на сумму 24,0 тыс.руб.                                                                                           
Развитие и сопровождение информационных систем в деятельности органов местного самоуправления - исполнение на 01.10.2018г. - 2 054,4 тыс. руб.
Обеспечение информационной безопасности корпоративной сети органа местного самоуправления - исполнение на 01.10.2018г. - 275,0 тыс. руб.
Модернизация оборудования, развитие и поддержка корпоративной 
сети органа местного самоуправления - приобретено оборудование и комплектующие на сумму 1 488,1 тыс. руб. 
На увеличение количества программного обеспечения с 
неисключительными правами, используемого в органах  местного 
самоуправления израсходовано 80,7 тыс. руб.
 </t>
  </si>
  <si>
    <t>Разработка и информационно-техническая поддержка официальных сайтов администрации города Пыть-Яха и Думы города Пыть-Яха, ед. 3 или 100% к плану (план - 3);
Приобретение и (или) сопровождение программного обеспечения в соответствующем году, ед. - 8 или 80,0% к плану (план - 10);
Сохранение доли модернизации и обеспечения оборудованием, % - 38 или 100% к плану (план 38).
Средний процент достижения показателей по состоянию на 01.10.2018г. - 93,3%</t>
  </si>
  <si>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60 873,2 тыс.руб., исполнение на 01.10.2018 г. -56 371,4 тыс. руб.
Подпрограмма 2 "Дорожное хозяйство"
Заключено Соглашение  о предоставлении в 2018 году субсидии местному бюджету из бюджета ХМАО-Югры на мероприятие по строительству (реконструкции), капитальному ремонту и ремонту автомобильных дорог общего пользования местного значения на сумму 33 472,8 тыс.руб. из окружного бюджета. Софинансирование местного бюджета - 1761,7 тыс. руб.  Исполнение на 01.10.2018г - 294,0 тыс. руб.                                                                     Запланирован капитальный ремонт ул. Романа Кузоваткина.
Заключен муниципальный контракт от 28.12.2017г. с ООО "ПЕТРО-ЛАЙН" на выполнение работ по содержанию автомобильных дорог и искусственных сооружений на них  на сумму 51 210,7 тыс.руб., исполнение на 01.10.2018г. - 28 612,2 тыс. руб.
</t>
  </si>
  <si>
    <t>Увеличение годового объема пассажирских перевозок автомобильным транспортом в внутригородском сообщении, тыс.чел. - 620,7 или 47,1% к плану (план - 1 317);
Протяженность сети автомобильных дорог общего пользования местного значения, км - 76,1 км или 100% к плану (план -76,1);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   (план -37,7);
Средний процент достижения показателей по состоянию на 01.10.2018г. - 49%</t>
  </si>
  <si>
    <t>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24.07.2017 № 193-па). 
Распоряжением администрации города от 02.06.2017 №1016-ра утвержден график разработки проекта бюджета города Пыть-Яха на 2018 год и плановый период 2019-2020 годы. Результатом   проделанной работы является утверждение  Думой города Пыть-Яха бюджета города Пыть-Яха  на 2018 год и плановый период 2019-2020 годы (решение Думы города от 21.12.2017 № 129)
Подпрограмма 2 "Управление муниципальным долгом в м.о.г.о. город Пыть-Ях"
В соответствии с условиями заключенного с ПАО "Совкомбанк"   муниципального контракта по предоставлению денежных средств в форме открытия кредитной линии оплата процентов осуществляется в срок до 10 числа месяца , следующего за месяцем, за который начислены проценты, график гашения основного долга  не предусмотрен, по  состоянию на 01.10.2018 расходы на обслуживание муниципального долга (оплата процентов) составили 4 520,3 тыс.руб., погашение основного долга составило 76 000,0 тыс.руб.                                                                                               Расходы по исполнению долговых обязательств по муниципальной гарантии в сумме 4 361,4 тыс. руб.</t>
  </si>
  <si>
    <t>Количество социально значимых проектов социально ориентированных некоммерческих организаций  - 3 ед. или 100% к плану;
Объём информационной поддержки проектов, популяризирующих деятельность социально ориентированных некоммерческих организаций, добровольчество, работу институтов гражданского общества (ед.) - 18 или 90% к плану (план - 20);
Доля информационных сообщений в средствах массовой информации МАУ «ТРК Пыть-Яхинформ», отражающих деятельность органов местного самоуправления города Пыть-Яха (%) - 43,5 или 100,0% к плану.
Средний процент достижения показателей по состоянию на 01.10.2018г. - 96,7%</t>
  </si>
  <si>
    <t xml:space="preserve"> № 330-па 
от 12.12.2017 
(с изм. от 08.08.2018 № 230-па)
</t>
  </si>
  <si>
    <t xml:space="preserve">В целях формирования фонда капитального ремонта общего имущества в многоквартирных жилых домах, а также в связи с изменением состава муниципального имущества заключены 5 дополнительных соглашений к договору с Некоммерческой организацией «Югорский фонд капитального ремонта многоквартирных домов», оплачено 1 895,8 тыс.руб. 
В целях обеспечения деятельности органов местного самоуправления приобретен автомобиль для ЕДДС на сумму 996,8 тыс.руб.                          Согласно плана-графика размещение закупки на приобретение автобуса для перевозки детей запланировано на 26.10.2018г. </t>
  </si>
  <si>
    <t xml:space="preserve">Увеличение доли объектов управления муниципального имущества, для которых определена целевая функция (%), в т.ч.
 - муниципальные унитарные предприятия - план 100%;
 - хозяйственные  общества, акции (доли) которых находятся в собственности муниципального образования  - план 100%;
 - объекты муниципальной казны - 89,6 или 93,3% к плану (план 96);
Снижение удельного веса неиспользуемого недвижимого имущества  в общем количестве  недвижимого имущества (%)*, показатель обратный  - 1,8 или 55,6% к плану (план 1);
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  (%) -0,4 или 500% к плану (план 2);
Увеличение доли объектов недвижимого имущества, на которые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- 94,6 или 95,6% к плану (план 99);
Увеличение удельного веса объектов недвижимого имущества, на которое 
зарегистрировано право оперативного управления в общем количестве 
объектов недвижимости, по которым принято решение о  передаче в 
оперативное управление (%) - 82,8 или 82,8% к плану (план 100);
Увеличение удельного веса объектов недвижимого имущества,
на которое зарегистрировано право хозяйственного ведения, в общем 
количестве объектов недвижимости по которым принято решение о 
закреплении в хозяйственное ведение (%) - 35,6 или 35,6% к плану 
(план 100);
Обеспечение надлежащего уровня эксплуатации муниципального 
имущества (%) - 90,7 или 90,7% к плану (план 100);
</t>
  </si>
  <si>
    <t>Увеличение количества объектов недвижимого имущества, в отношении 
которых проведены работы по реконструкции и капитальному  ремонту (ед.) - 4 или 100% к плану;
Увеличение площади муниципального имущества, в отношении которых 
проведены работы  по реконструкции и капитальному ремонту (кв.м.) - 
578,4 или 100% (план 578,40);
Страховая защита муниципального имущества от чрезвычайных ситуаций 
природного и техногенного характера (общая площадь, тыс.  кв.м.) - 47,7 или 96,2% к плану (план 49,6);
Обеспечение имущественной основы деятельности органов местного 
самоуправления - 1 или 100% к плану;
Увеличение количества земельных участков сформированных для 
реализации на торгах под многоэтажное строительство, под 
индивидуальное жилищное строительство, объекты иного назначения (ед.) - 2 или 20% к плану (план 10);
Увеличение количества земельных участков, предназначенных для 
бесплатного предоставления в собственность граждан для целей 
строительства индивидуальных жилых домов (ед.) - (план 20);
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 (ед.) -  план 10);                                                            Увеличение количества объектов недвижимого имущества, в отношении которых проведены по текущему и капитальному ремонту бесхозяйных сетей теплоснабжения, водоснабжения и водоотведения (ед.) - (план 27)
Средний процент достижения показателей по состоянию на 01.10.2018г. - 85,6%</t>
  </si>
  <si>
    <t>№ 328-па 
от 11.12.2017  
(с изм. от 31.08.2018 № 268-па)</t>
  </si>
  <si>
    <t>Сохранение доли реализованных вопросов местного значения, отдельных государственных полномочий, переданных в установленном порядке в % - 100% к плану.
Сохранение уровня выполнения договорных обязательств по материально-техническому и организационному обеспечению деятельности администрации города в %,- 100% к плану.
Количество совершаемых юридически значимых действий, ед. -  2873 или 34,9% к плану (план 8 228).
Увеличение и сохранение доли муниципальных служащих и лиц, включенных в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в % -  92 или 94,8% к плану (план 97%).
Увеличение доли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в % - 42,9 или 65,9% к плану (план 65).
Увеличение доли муниципальных служащих, соблюдающих ограничения и запреты, требования к служебному поведению, с 70 до 90 % - 70 или 100% к плану.
Средний процент достижения показателей по состоянию на 01.10.2018г. - 
82,6%</t>
  </si>
  <si>
    <t xml:space="preserve"> № 348-па 
от 27.12.2016 
( с изм. от 27.07.2018 №213-па)</t>
  </si>
  <si>
    <t xml:space="preserve">Подготовка мест для массового отдыха для праздничных мероприятий (ед.) -  6 или 86% к плану (план 7 праздничных мероприятий -  Масленица,  1 Мая, 9 Мая, День России, День молодежи, День города, Новый год);
Освещение улиц, км  линий. - 75,949 (100%);
Оформление  цветочных композиций, содержание газонов (пос.), м2 - (план 142 227 м2);
Зимнее и летнее содержание скверов и аллей, м2. - 262 993,67 (100%);
Содержание городского кладбища, м2. - 53 900 (100%);
Летнее содержание городской территории, м2 - 649 624 (100%);  
Механизированная уборка внутриквартальных проездов  в зимнее время, м2 - 164 326,8 (100%); 
Избежание материального ущерба от лесных пожаров на территории лесопарковых зон площадью 2 671,7  га, руб. - 100%, по состоянию на 01.10.2018г. материальный ущерб от лесных пожаров отсутствует. 
Демонтаж детских игровых площадок с морально устаревшими малыми формами и не имеющими сертификатов, паспортов, ед. - (план 5);                      
Содержание, текущий ремонт, приобретение и монтаж малых архитектурных форм, ед. - 62 (100%);
Отсутствие жалоб населения на качество оказания муниципальных услуг 
(выполнение работ) выполняемых в соответствии с утвержденными 
стандартами - 100,0%, по состоянию на 01.10.2018г. жалобы не поступали. 
Средний процент достижения показателей на 01.10.2018 - 82,1%  </t>
  </si>
  <si>
    <t xml:space="preserve">Исполнение по муниципальным и ведомственным целевым программам по состоянию  на 01.10.2018г. составляет:
ВСЕГО:
к плану по бюджету, утвержденному решением Думы города Пыть-Ях о бюджете - 54,7%,
к плану по программам, утвержденному постановлениями администрации города - 60,6%; 
в т.ч.
- федеральный бюджет  - 31,6%;                                                        
- окружной бюджет  - 57,8%; 
- местный бюджет - 62,7%;
- внебюджетные источники - 78,9%
</t>
  </si>
  <si>
    <t xml:space="preserve">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 (%) - 98,2 или 103% к плану (план 95);
Доля детей в возрасте от 5 до 18 лет, получающих дополнительное образование с использованием сертификата дополнительного образования с 10% до 100 % - 6,1 или 61% к плану (план 10);     
</t>
  </si>
  <si>
    <t>Увеличение доли муниципальных объектов и услуг социальной инфраструктуры города, соответствующих (полностью, частично, условно) требованиям доступности для инвалидов и других маломобильных групп населения объектов и услуг,  в общей численности муниципальных объектов социальной инфраструктуры города, % - 80,6  или 102,3% к плану (план - 78,8);
Увеличение доли доступных для инвалидов и других маломобильных групп населения приоритетных объектов в сфере культуры и искусства в общем количестве приоритетных объектов в сфере культуры и искусства, % - 87,5 или 100% к плану;
Увеличение доли доступных для инвалидов и других маломобильных групп населения приоритетных объектов в сфере физической культуры и спорта в общем количестве приоритетных объектов в сфере физической культуры и спорта, % - 77,7, или 100% к плану;
Увеличение количества лиц с ограниченными возможностями здоровья и инвалидов, систематически занимающихся физической культурой и спортом, чел. - 42 или 113,5% к плану (план - 37 чел.). 
Средний процент достижения показателей по состоянию на 01.10.2018г. - 
100,5%</t>
  </si>
  <si>
    <t>Соотношение среднемесячной заработной платы работников учреждений культуры к среднемесячной заработной плате по муниципальному образованию городской округ город Пыть-Ях, (%) - 94,7 или 94,7% к плану (план 100);                                             
Доля детей, привлекаемых к участию в творческих мероприятиях, от общего числа детей, (%)- 100% к плану (план 13);                                                                Уровень удовлетворенности жителей качеством услуг, предоставляемых учреждениями культуры муниципального образования городской округ город Пыть-Ях, (%) - 92 или 102% к плану (план 90);                                                                                                             Уровень удовлетворённости граждан качеством услуг, представляемых муниципальным архивом - 95 или 100% к плану (план 95);                                                       
Средний процент достижения показателей по состоянию на 01.10.2018г. - 
70,9%</t>
  </si>
  <si>
    <t xml:space="preserve">Доля населения, систематически занимающегося физической культурой и спортом, в общей численности населения в возрасте 3-79 лет, % - (план 36,5); 
Уровень обеспеченности населения спортивными сооружениями исходя 
из единовременной пропускной способности объектов спорта, % - 29,9 или 
100,3% (план 29,6);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7,2);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  (план 10);
 - из них доля  учащихся , % - (план 20);                                                                                     Доля граждан в возрасте 6-15 лет, занимающихся в специализированных спортивных учреждениях 21,1 или 91,7% к плану (план 23)
Средний процент достижения показателей по состоянию на 01.10.2018г. - 38,4%.
</t>
  </si>
  <si>
    <t xml:space="preserve">Объем ввода жилья в год, тыс. кв.м.- 1,26 или 5% к плану (план 25,0);
Доля обеспеченности города Пыть-Яха утвержденными документами территориального планирования и градостроительного зонирования, % - 100%;
Срок предоставления муниципальной услуги по выдаче разрешения на строительство, рабочие дни - 7 или 71,4% к плану (план 5);
Доля муниципальных услуг в электронном виде в общем количестве предоставленных услуг по выдаче разрешения на строительство до 100% - 70 или 140% к плану (план 50);
Разработка колористического решения и архитектурно-художественного освещения, ед.- (план 2);
Удельный вес ветхого и аварийного жилищного фонда, % -  (план 5%, показатель обратный);                                                                                                                                      Обеспечение инженерной подготовки земельных участков, строительство систем инженерной инфраструктуры, ед. - 1 или 100% к плану;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1,0%   к плану 2018 года (план 24,4 );
Средний процент достижения показателей по состоянию на 
01.10.2018г. - 39,7%   </t>
  </si>
  <si>
    <t>Оценка степени достижения целевых значений проведена по 165 показателям, по предварительным данным:
- 76 показателей - достигнуто запланированное годовое значение; 
- 36 показателей - фактическое значение составляет 50% и выше; 
- 53 показателя -  фактическое значение составляет менее 50%. 
Средний процент достижения показателей 80,5%</t>
  </si>
  <si>
    <t xml:space="preserve"> - предоставлена субсидия Пыть-Яхской местной городской молодежной общественной организации «Активист» в размере 4 000,0 тыс.руб.
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22 510,9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18 520,5 тыс.руб.;                                                                                                  По состоянию на 01.10.2018г. компенсация части родительской платы осуществляется на 2 314 детей, в том числе: 20%  - на 916 детей, 50%  - на 971 ребенка, 70% - на 427 детей.                           
- на осуществление отдельного государственного полномочия по организации отдыха и оздоровления детей, в том числе в этнической среде - исполнение на 01.10.2018 - 6 717,2 тыс.руб.;
- обеспечение комплексной безопасности и повышение энергоэффективности учреждений - 3 316,0 тыс.руб;
На реализацию наказов избирателей депутатам Думы ХМАО-Югры предусмотрено 1400,0 тыс.руб на приобретение кондиционеров, проведение аттестации объектов рабочих мест и объектов информатизации, приобретение оборудования для столовой и приобретение малых архитектурных форм для общеобразовательных и дошкольных учреждений, исполнено на 01.10.2018г - 1 038,0 тыс. руб.                                                     </t>
  </si>
  <si>
    <t>Подпрограмма 1 "Общее образование. Дополнительное образование детей":
- развитие системы дошкольного и общего образования - 1 239,8 тыс.руб.;
- реализация приоритетного проекта "Доступное дополнительное образование для детей", обновление содержания дополнительного образования. На развитие региональной системы воспитания по состоянию на 01.10.2018г. затрачено 31 536,7 тыс.руб.;                                                                                                                                       - обеспечение реализации основных общеобразовательных программ 
в образовательных организациях - 947 525,7 тыс.руб;
 - произведены расходы, связанные с выплатами заработной платы работникам учреждений бюджетной сферы на уровне не ниже установленного минимального размера оплаты труда в сумме 6 779,4 тыс.руб.;
- предоставлено обучающимся питание в школах на сумму 24 904,3 тыс.руб;
- организация летнего отдыха, оздоровления детей и молодежи, исполнение на 01.10.2018г.  - 7 663,9 тыс.руб. В весенний и  летний период оздоровлено 1570 детей;</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</si>
  <si>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-100%;
Обеспеченность детей дошкольного возраста местами в дошкольных образовательных организациях (количество мест на 1000 детей) - 677 или 118,8% к плану (план 570);Доля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 (%) - 78 или 96% к плану (план 81);
Доля государственных (муниципальных) общеобразовательных организаций, имеющих физкультурный зал, в общей численности муниципальных общеобразовательных организаций (%) - 100%;
Доля населения в возрасте 7 – 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 – 18 лет - 99,8 или 101% к плану (план 99).
Средний процент достижения показателей по состоянию на 01.07.2018г. - 103,8%</t>
  </si>
  <si>
    <t xml:space="preserve"> - в целях развития системы персонифицированного финансирования дополнительного образования выдано 432 сертификата на сумму 2 462,9 тыс.руб.  
Подпрограмма 2 "Система оценки качества образования и информационная прозрачность системы образования": приобретено программное обеспечение для сопровождения образовательных программ, повышена квалификация педагогических работников на общую сумму 787,1 тыс.руб.                                                                                                
Подпрограмма 3 "Молодежь Югры и допризывная подготовка":
- МБУ Центром "Современник" проведено 284 профилактических мероприятия (охват 10 487 человек), в дворовых клубах проведено 1 450 мероприятий (охват – 20 064 человека) на общую сумму 435,0 тыс.руб.;
- проведено 3 мероприятия военно-патриотической направленности на сумму 18,0 тыс.руб.;
- в рамках обеспечения развития молодежной политики и патриотического воспитания, социализации детей и молодых людей, оказавшихся в трудной жизненной ситуации израсходовано 69 372,5 тыс.руб. на содержание учреждений молодежной политики и выплату заработной платы работникам;</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</si>
  <si>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 % - 23,2 или 70,8% к плану (план -32,79);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- 1,24 или 110,7% к плану (план 1,12);                      
Доля молодых людей в возрасте от 14 до 30 лет, участвующих в деятельности молодежных общественных объединений, в общей численности молодежи (%) - 25 или 92% к плану (план 27,1);</t>
  </si>
  <si>
    <t xml:space="preserve">Подпрограмма 1 "Дети Пыть-Яха"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выплачено вознаграждение 30  родителям за воспитание 44 приемных детей по август 2018 года, исполнение -12 830,2 тыс. руб. (75% от финансирования).  Вознаграждение приемным родителям за сентябрь 2018г. будет выплачено до 15.10.2018г;
- на организацию деятельности по опеке и попечительству исполнение на 01.10.2018г. составило 7 011,1 тыс.руб.(90% от финансирования)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01.10.2018 года составило 5 910,0 тыс.руб. (91% от финансирования).
Подпрограмма 2 "Социальная поддержка отдельных категорий граждан" - исполнено 5 762,1 тыс.руб:
- вознаграждение 7 почетным гражданам города Пыть-Яха;
- выплата муниципальной пенсии за выслугу лет 66 лицам;
- предоставлена льгота на оплату стоимости 1 помывки в городской бане 5 995 жителям.                                                                                             
Подпрограмма 3 "Преодоление социальной исключенности"                                           
- обеспечение жилыми помещениями детей-сирот - заключены муниципальные контракты на приобретение 2 жилых помещений, исполнение на 01.10.2018г. - 2749,4 (100%), экономия денежных средств в сумме 909,1 тыс.руб., образовавшаяся по результатам проведенных аукционов, будет возвращена в бюджет автономного округа.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01.10.2018г.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t>
  </si>
  <si>
    <t>Подпрограмма 1 "Сохранение исторического и культурного наследия, снижение инфраструктурных ограничений"
Заключены Соглашения:
- "О сотрудничестве в сфере реализации государственной программы Ханты-Мансийского автономного округа–Югры в 2018 году" №34 от 12.03.2018г. 
- "О предоставлении субсидии из бюджета ХМАО-Югры бюджету муниципального образования ХМАО-Югры на софинансирование расходных обязательств на повышение оплаты труда работников муниципальных учреждений культуры" №11 от 07.03.2018г в части реализации Указа Президента Российской Федерации № 597 от 07.05.2012 г.: доведение к 2018г. средней заработной платы работников учреждений культуры до средней заработной платы в регионе.  Денежные средства на повышение заработной платы работников учреждений культуры (библиотека, музей) из бюджета АО доведены за 9 месяцев в размере 13 702,5 тыс.руб.  
- на развитие библиотечного дела израсходовано на 01.10.2018г - 42 077,6 тыс.руб. Выполнено: обеспечение доступа к сети Интернет 3-х библиотек города, обеспечение доступа населения к справочно-поисковым системам Гарант (ежемесячное обслуживание); техническое сопровождение АБИС ИРБИС, увеличение библиотечного фонда на 128 экземпляров, выплачена заработная плата работникам; 
- на развитие музейного дела потрачено 10 658,8 тыс. руб.: приобретены 4 телевизора, сенсорная панель для экспозиций, выплачена заработная плата работникам музея; 
 - на развитие архивного дела по состоянию на 01.10.2018г. затрачено из окружного бюджета 225,9 тыс.руб.: приобретены архивные мобильные стеллажи, сопровождение сайта архива, аттестация информационных систем.</t>
  </si>
  <si>
    <t xml:space="preserve"> - на укрепление материально-технической базы муниципальных учреждений культуры потрачено 2 727,7 тыс. руб.: проведены работы по установке системы контроля управления доступа (СКУД) в Центральной городской библиотеке, установке системы IP видеонаблюдения, системы внутреннего охранного телевидения библиотеки-филиала №1. Проведены работы по осмотру и замеру территории МАУК "КЦ: библиотека-музей" для проведения работ по ограждению территории.                                                            Подпрограмма 2 "Укрепление единого культурного пространства":
 - Денежные средства на повышение заработной платы работникам учреждений культуры (Детская школа искусств, , Культурно-досуговый центр) из бюджета АО доведены за 9 месяцев 2018 года в размере 15 325,3 тыс.руб.
- на развитие профессионального исскуства затрачено 53 272,8 тыс. руб.;
- поддержка одаренных детей и молодежи, развитие художественного образования - освоено 42 353,8 тыс.руб.;
- сотрудники этнографического музея приняли участие в 6 мероприятиях в сфере сохранения наследия Югры и продвижения культурных проектов на сумму 27,7 тыс.руб.</t>
  </si>
  <si>
    <t xml:space="preserve">Подпрограмма 1 "Содействие трудоустройству граждан":
- планируется трудоустройство 352 несовершеннолетних граждан. По состоянию на 01.10.2018 заключено 24 договора по организации временного трудоустройства 368 несовершеннолетних граждан, трудоустроено 368 человек.  Произведена  компенсация расходов работодателя по оплате труда временно трудоустроенных несовершеннолетних граждан в размере 354,5 тыс.руб.;                               - заключен договор с МБУ МФЦ на стажировку 2 чел., МКУ ЦБ и КОМУ - 3 чел., МАОУ КСОШ - ДС  - 1 чел., оплачено 54,2 тыс. руб.;
- заключено  3 договора  по организации общественных работ: с МБОУ СОШ №1 - 1 чел., МКУ УМТО  - 1 чел.,  МАОУ КСОШ - ДС - 2 чел.,  оплачено 25,5 тыс. руб.;
- заключен договор с МБОУ СОШ №2 на создание 1 дополнительного рабочего места для трудоустройства незанятых одиноких родителей, родителей, воспитывающих детей-инвалидов, многодетных родителей, оплачено 50,0 тыс.руб.;                                                                                       </t>
  </si>
  <si>
    <t>Заключено  3 договора:  МДОАУ д/с Солнышко - 1 чел., МАОУ КСОШ-ДС - 1 чел., МДОАУ д/с Белочка  - 1 чел. по организации временного  трудоустройства безработных граждан, испытывающих трудности в поиске работы, оплачено 70,4 тыс. руб.;                                                         
- заключен договор с МАУ ТРК "Пыть-Яхинформ" на временное трудоустройство 1 гражданина, оплачено 15,7 тыс.руб.;                                           - заключен договор с МБУ МФЦ г.Пыть - Ях по организации временного  трудоустройства безработных граждан в возрасте от 18 до 20 лет, имеющих среднее профессиональное образование и ищущих работу впервые, трудоустроен 1 чел., оплачено  19,5 тыс. руб.
Подпрограмма 2 "Сопровождение инвалидов, в том числе инвалидов молодого возраста, при трудоустройстве":
- временно трудоустроены 2 инвалида, в том числе инвалида молодого возраста, на вновь созданные специальные рабочие места, исполнено на 01.10.2018г - 145,4 тыс.руб;  планируется стажировка 6 инвалидов молодого возраста и инвалидов, поличивших инвалидность впервые.
Подпрограмма 3 "Улучшение условий и охраны труда в муниципальном образовании городской округ город Пыть-Ях"
- на совершенствование механизма управления охраной труда израсходовано 4 564,5 тыс.руб. на выплату заработной платы работникам, налоги, услуги связи;
- обучено в области охраны труда 60 человек из числа работников муниципальных учреждений на сумму 330,0 тыс.руб.;
- проведена специальная оценка условий труда на  526 рабочих местах 8 муниципальных учреждений на сумму 565,9 тыс.руб.;
- в СМИ размещен 41 материал по охране труда, изготовлено и размещено 3 баннера на общую сумму 42,0 тыс.руб.                                                       - организованы и проведены смотры-конкурсы по охране труда на сумму 70 тыс. руб</t>
  </si>
  <si>
    <t xml:space="preserve">Исполнение на 01.10.2018 - 12 928,2 тыс.руб. в том числе:  
- поддержка животноводства, переработки и реализации продукции животноводства - 12 283,3 тыс.руб., получателями субсидий стали 6 КФХ;
- поддержка малых форм хозяйствования - предусмотрено 5 500,0 тыс.руб.; 
- обеспечение стабильной благополучной эпизоотической обстановки в муниципальном образовании - 898,3 тыс.руб., исполнение 644,9 тыс. руб.: осуществлен отлов, транспортировка, учет, содержание, умерщвление, утилизация безнадзорных и бродячих животных в количестве 253 единицы. 
По состоянию на 01.10.2018 г. на территории города зарегистрировано 8 личных подсобных хозяйств, 8 крестьянско-фермерских хозяйств и 2 индивидуальных предпринимателя.                                                             Организован и проведен городской конкурс  «Лучшее крестьянское (фермерское) хозяйство, личное подсобное хозяйство». Опубликованы в средствах массовой информации  материалы, связанные с реализацией проекта  на территории города.
</t>
  </si>
  <si>
    <t>Производство скота и птицы на убой в хозяйствах (в живом весе), (тонн) - 158,8 или 41,1% к плану (план - 386,0);
Производство молока в хозяйствах (тонн) - 384,9 или 61,1% к плану (план - 630);
Уровень обеспеченности собственной продукцией населения города Пыть-Яха от норматива потребления продукции, %:
 - мясо и мясопродукты (в пересчете на мясо) - 5,5 или 41,1% к плану (план - 13,5);
 - молоко и молокопродукты (в пересчете на молоко - 2,9 или 61,1% к плану (план - 4,8);
Маточное поголовье коз, овец в личных подсобных хозяйствах, голов - 56 или 84,8% к плану (план - 66);
Количество крестьянских (фермерских) хозяйств (ед.) - 7 или 88% к плану (план - 8);
Количество хозяйствующих субъектов в заготовке и переработке дикоросов (ед.) - 1 или 100% к плану;
Количество рабочих  мест в заготовке и переработке дикоросов (ед.) - 1  или 100% к плану;                                                                           
Количество отлова, транспортировки, учета, содержания, умерщвления, утилизации безнадзорных и бродячих животных (ед.) - 253 или 47,7% к плану (план - 530);
Создание дополнительных рабочих мест малыми формами хозяйствования - 2 или 100% к плану;
Объем заготовки дикоросов, тонн - план 36;
Объем  переработки дикоросов, тонн  - план 36;
Отсутствие жалоб населения о нападениях безнадзорных и бродячих животных - по состоянию на 01.10.2018г. жалобы не поступали</t>
  </si>
  <si>
    <t>Подпрограмма 2 "Содействие проведению капитального ремонта многоквартирных домов": выполнены работы по капитальному ремонту 5 МКД на сумму 2 671,5 тыс.руб., ведутся работы по капитальному ремонту 5 МКД, срок выполнения работ - ноябрь 2018. 
Подпрограмма 3 "Поддержка частных инвестиций в ЖКК и обеспечение безубыточной деятельности организаций  коммунального комплекса": 
- проведение капитального ремонта (с заменой) газопроводов, систем теплоснабжения, водоснабжения и водоотведения для подготовки к осенне-зимнему периоду, подписано Соглашение о предоставлении субсидии из бюджета ХМАО-Югры муниципальному образованию.  Планируется капитальный ремонт 7-и объектов. По состоянию на 01.10.2018 по 5 объектам выполнены работы в полном объеме, по 2 объектам заключены контракты на выполнение работ.
- предоставлена субсидия МУП "УГХ" в целях предупреждения банкротства и восстановления платежеспособности в размере 71 179,0 тыс.руб.
Подпрограмма 5 "Обеспечение реализации муниципальной программы": заключен муниципальный контрнакт с ООО "Янэнерго" на выполнение работ по актуализации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город Пыть-Ях на сумму 1 349,0 тыс.руб. Срок выполнения работ - октябрь 2018 г
Подпрограмма 6 "Формирование комфортной городской среды":
- Приоритетный проект "ФКГС" - заключены муниципальные контракты по благоустройству 1 городской территории и 3-х  дворовых территорий.                                                                                                                                                      По объекту парк "Сказка" работы завершены на 100 %, подписан акт выполнения работ.                                                                                                             Придомовые территории жилых домов:  №18, ул.Св. Фёдорова, микрорайон  3"Кедровый"; №6, микрорайон 5 "Солнечный";  №25,27 ул.Св. Фёдорова, микрорайон 3 "Кедровый" - работы завершены на 100%, формируются заявки на кассовый расход  на перечисление субсидий из бюджета ХМАО.
- благоустройство городских территорий. Распоряжением администрации города № 1431-ра от 07.09.2018 утвержден перечень объектов по благоустройству городских территорий в количестве 6 единиц, на данных объектах будут установлены детские площадки.</t>
  </si>
  <si>
    <t>Подпрограмма 1 "Профилактика правонарушений в сфере общественного порядка":
- на создание условий  для деятельности народных дружин - исполнение на 01.10.2018г - 63,2 тыс. руб.;</t>
  </si>
  <si>
    <t xml:space="preserve"> - обеспечение функционирования и развития систем видеонаблюдения с целью повышения безопасности дорожного движения, информирование населения - исполнение на 01.10.2018г. - 689,0 тыс. руб. Оплачены муниципальные контракты с ООО "Техносервисгруп" на обслуживаниие систем видеонаблюдения, с ООО "Системная интеграция" на поставку конвертов;
- изготовлен баннер и печатная продукция о профилактике правонарушений на сумму 41,0 тыс.руб.
Подпрограмма 2 "Профилактика незаконного оборота и потребления наркотических средств и психотропных веществ" - затрачено 244,4 тыс.руб. на приобретение канцтоваров и расходных материалов для проведения информационной антинаркотической политики.
Подпрограмма 3 "Профилактика экстремизма" - 28,0 тыс.руб. на изготовление информационных материалов по межэтнической интеграции, профилактики ксенофобии и экстремизма.
Подпрограмма 4 "Гармонизация межнациональных отношений, обеспечение гражданского единства" - 28,0 тыс.руб. на изготовление информационных материалов для проведения Международного дня толерантности.
 </t>
  </si>
  <si>
    <t xml:space="preserve"> - обеспечение функционирования и развития систем видеонаблюдения в наиболее криминогенных общественных местах и на улицах города Пыть-Яха - заключены договоры с ООО "Техносервисгрупп" на обслуживание городской системы видеонаблюдения, по состоянию на 01.10.2018г. исполнение - 1 166,6 тыс.руб.; 
- на осуществление полномочий по созданию и обеспечению деятельности административной комиссии затрачено 1 163,3 тыс. руб. (услуги связи, почтовые, информационные расходы, заработная плата и начисления на заработную плату, взносы во внебюджетные фонды);
</t>
  </si>
  <si>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по состоянию на 01.10.2018 кассовый расход - 1200,2 тыс.руб.:
- изготовлены памятки в количестве 3500  штук; изготовлены 2 видеоролика по противопожарной безопасности, осуществляется их прокат; изготовлены щиты «Купание запрещено", заключен муниципальный контракт № 33 от 28.02.2018 года на изготовление информационных знаков "Купание запрещено", "Переезд (переход) по льду запрещен"; заключены договоры  на техническое обслуживание систем оповещения; создан необходимый материальный запас для системы оповещения населения.
Подпрограмма 2 «Укрепление пожарной безопасности в муниципальном образовании городской округ город Пыть-Ях»:
- заключено соглашение с МУП "УГХ" о субсидировании фактических затрат на содержание, обслуживание и ремонт наружных источников противопожарного водоснабжения за 1 полугодие 2018 года, исполнение на 01.10.2018г. - 754,6 тыс.руб.;
- проведены работы по обустройству, содержанию  минерализованных полос и противопожарных разрывов на сумму 831,5 тыс.руб.
Подпрограмма 3 "Материально-техническое и финансовое обеспечение деятельности МКУ "ЕДДС города Пыть-Яха", исполнение на 01.10.2018г. - 13 482,7 тыс.руб.
В целях защиты населения и территорий от чрезвычайных ситуаций, 
обеспечения пожарной безопасности проведены мероприятия, 
финансирование которых программой не предусмотрено: 
- в печатных СМИ опубликовано: статей, заметок -28, оперативных сводок о пожарах, происшествиях и ЧС –10. Материалов, связанных с сезонными рисками – 18.  
- проведено 18 массовых мероприятия, акций по безопасности населения, на которых проинструктировано 428 человек. 
- распространено 8 видов листовок, памяток общим тиражом 2 957 экземпляров, которые размещены в зданиях общественного назначения, жилищных организациях, образовательных учреждениях, местах с массовым пребыванием людей, а также в общественном транспорте. 
- проведена 21 объектовая тренировка по теме «Действия при пожаре», в результате которых обучено действиям при пожаре 3 515 человек.</t>
  </si>
  <si>
    <t>На разработку и реализацию мероприятий по ликвидации несанкционированных свалок заключен муниципальный контракт с ООО ДРСК на сумму 717,5 тыс.руб., исполнено на 01.10.2018 - 617,0 тыс.руб. 
На организацию осуществления мероприятий по проведению дезинсекции и дератизации территорий в г.Пыть-Яхе заключены муниципальные контракты: с ООО ТРК "Меридиан" на оказание услуг по дезинсекции и дератизации на сумму 2 000,0 тыс.руб., оплачено 100%; с ФБУЗ "Центр гигиены и эпидемиологии в ХМАО-Югре" на контроль эффективности обработок на сумму 1 002,5 тыс.руб., срок выполнения работ - 31.10.2018.
Направлена заявка на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В рамках международной экологической акции «Спасти и сохранить»  проведено 107 мероприятий на сумму 203,9 тыс.руб.: конкурсы, театрализованные представления, слайд –шоу, игры- путешествия, мастер классы, беседы, коллажи, экологически игры, викторины, акции, презентации, конкурсы рисунков и плакатов, классные часы, городской конкурс экологической рекламы «Мы за чистый город!»», конкурс детского рисунка «Зеленый автобус», общегородские субботники «Мой чистый дом –Югра» и акция «Чистый берег».</t>
  </si>
  <si>
    <t>Подпрограмма 2 "Совершенствование муниципального управления":
В соответствии с Соглашением № 82 от 20.12.2017 предоставлена субсидия из бюджета автономного округа на софинансирование расходных обязательств по предоставлению государственных услуг в МФЦ, исполнение на 01.10.2018 - 30 231,2 тыс.руб. (17 161,9 тыс.руб. - окружной бюджет, 13 069,3 тыс.руб. - местный бюджет).
За 9 месяцев 2018 года оказано 50 549 консультаций и услуг, в том числе: 30 291 - федеральные; 14 953 - региональные; 5 280 - муниципальные. Кроме этого, выдано 10 508 единиц готовых документов, оказано 25 услуг в "окне для бизнеса" для субъектов малого и среднего предпринимательства.
На выплату заработной платы работникам МБУ "МФЦ" г. Пыть-Яха  на уровне не ниже установленного минимального размера оплаты труда предусмотрено 545,8 тыс. руб., исполнение на 01.10.2018г. 100%.
Подпрограмма 3 «Развитие малого и среднего предпринимательства»:
Подписано соглашение на получение субсидии из окружного бюджета в сумме 2 529,4 тыс.рублей.  
- предоставлена информационно-консультационная поддержка по 61 обращению от субъектов малого предпринимательства., проведено 3 заседания координационного совета по вопросам развития малого и среднего предпринимательства города; 
- в реестр субъектов малого и среднего предпринимательства-получателей поддержки, размещенном на официальном сайте администрации г.Пыть-Ях, включено 23 записи. 
За отчетный период финансовая поддержка не предоставлялась. В связи с изменением условий предоставления финансовой поддержки в государственной программе, а также изменением объемов финансирования мероприятий подпрограммы, в целях приведения действующего порядка предоставления субсидий субъектам малого и среднего предпринимательства в соответствие с требованиями государственной программы, в муниципальную программу запланировано внесение изменений.</t>
  </si>
  <si>
    <t>Исполнение плана по налоговым и неналоговым доходам, утверждённого решением о бюджете  города на уровне не менее 95%,  (план - 95,0);
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 %  (план- 95,0);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91 % - 77% или 100% к плану;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обеспечения общественного контроля за эффективностью расходования бюджетных средств, % - 95 или 100% к плану (план 95,0);
Отсутствие сроков исполнения гарантом муниципальных  гарантий городского округа - за отчётный период  нарушений не выявлено, исполнение 100%;
Достижение отношения муниципального долга городского округа к доходам бюджета  городского округа, без учета безвозмездных поступлений, %, показатель обратный - 9,2 или 163 % к плану (план - 15,0%); 
Сохранение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-100% (план 100%).
Средний процент достижения показателей по состоянию на 01.10.2018г. -
112,6%</t>
  </si>
  <si>
    <t xml:space="preserve">Предоставлены субсидии (гранты) социально ориентированным некоммерческим организациям на общую сумму 1213,5 тыс.руб.:
- Пыть-Яхской городской организации Общероссийской общественной организации «Всероссийское общество инвалидов» - 637,5 тыс. руб.;
- Пыть-Яхской городской общественной организации ветеранов войны (пенсионеров), труда, Вооруженных сил и правоохранительных органов - 442,5 тыс. руб
-  Пыть-Яхскому городскому отделению Российского союза ветеранов Афганистана "Побратимы" - 133,4 тыс. руб.
МАУ "Телерадиокомпания Пыть-Яхинформ" оказаны информационные услуги на сумму 38,3 тыс. руб.
Предоставлена субсидия МАУ ТРК "Пыть-Яхинформ"на финансовое обеспечение выполнения муниципального задания на оказание муниципальных услуг (выполнения работ) на сумму 24 847,3 тыс.руб., исполнение на 01.10.2018г.: по телерадиовещанию - 13 607,0 тыс.руб.; в печатном СМИ - 5 880,0 тыс.руб. 
- издано 25 номеров общественно-политического еженедельника «Новая Северная газета» (тираж 41 600 экземпляров) и 25 номеров
информационного приложения «Официальный вестник» (тираж 41 500 экземпляров). 
- в телевизионном эфире вышли 231 программа,  8 фильмов, количество изготовленных информационных объявлений в бегущую строку в количестве 2 мин. 00 с.
Количество изготовленных информационных объявлений в блок полезной информации в количестве 176 мин. 47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286 мин. 48 сек.
- В радиоэфире прошли 346 выпусков программы «Новости» в количестве 782 мин. 50 сек. </t>
  </si>
  <si>
    <t>На реализацию мероприятий по управлению и распоряжению муниципальным имуществом затрачено 1295,3 тыс.руб., заключены:
-  10 контрактов на изготовление технических планов, в результате паспортизировано 10 объектов. 
-  6 контрактов на определение рыночной оценки имущества, в результате оценено 80 объектов муниципальной собственности;
-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муниципальный контракт на проведение аудиторской проверки финансовой деятельности МУП "Пытьяхторгсервис", МУП "Городское лесничество", МУП "Управление городского хозяйства";
- проведено обследование:  жилых домов - 1, нежилых зданий - 3; 
На обеспечение надлежащего уровня эксплуатации муниципального 
имущества затрачено 13 317,6 тыс.руб.:
-  оплачены неисполненные бюджетные обязательства 2017 года, а также текущая задолженность перед управляющими компаниями и Управлением городского хозяйства за временно незакрепленные жилые и нежилые  помещения, всего заключено 75 муниципальных контрактов и соглашений;
 - проведены ремонтные работы помещений: 1-11 (УКС), 2-29 ( для дальнейшего размещения общественной организации ветеранов), 1-6 (офисное помещение), 2-29-49 (жилое помещение).
 В целях смягчения последствий чрезвычайных ситуаций 
природного и техногенного характера застраховано 47,7 тыс. кв.м. муниципального имущества на сумму 976,1 тыс.руб.
-проведение мероприятий по землеустройству и землепользованию-    исполнение на 01.10.2018г составило 99,9 тыс. руб.</t>
  </si>
  <si>
    <t xml:space="preserve">На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Пыть-Ях"затрачено по состоянию на 01.10.2018г. - 297 119,7 тыс. руб. Освоение бюджетных средств осуществлено в рамках программных мероприятий, запланированных на январь-сентябрь 2018г. посредством заключения муниципальных контрактов, выплаты з/платы, оплаты льготного проезда, командировочных расходов, перечислений налогов.
На осуществление полномочий по государственной регистрации актов 
гражданского состояния израсходовано на 01.10.2018г - 4 419,9 тыс.руб.  Выплачена заработная плата и начисления на заработную плату за январь-сентябрь 2018 г., услуги связи, командировочные расходы, диспансеризация, приобретены хозяйственные и канцелярские товары.
На повышение профессиональной компетентности муниципальных служащих и иных управленческих кадров города Пыть-Яха, обеспечения устойчивого развития кадрового потенциала и повышения эффективности деятельности органов местного самоуправления освоено 499,1 тыс.руб. Дополнительное профессиональное образование получили 44 муниципальных служащих администрации города, 2 муниципальных служащих Думы города.
На 01.10.2018 проведено 14 заседаний конкурсной комиссии (на замещение должностей м/с) – по результатам конкурса отобраны 6 кандидатов, 2 кандидата рекомендованы к назначению без проведения повторного конкурса, 4 кандидата назначены на должности из кадрового резерва; 4 заседания на замещение должности директора МБОУ СОШ № 2, МБОУ СОШ №4.
</t>
  </si>
  <si>
    <t>За период январь – сентябрь 2018 года проведено открытых аукционов – 7, котировок цен – 1, заключены соглашения с МУП «Городское лесничество»  на предоставление субсидий на финансирование выполненных работ в пределах возмещения затрат, понесенных предприятием – 4, заключено договоров с единственным поставщиком – 17, конкурс - 1.
- Организация освещения улиц - поставку электроэнергии на территории м.о. г.о. город Пыть-Ях осуществляет ОАО "ТЭК", заключен договор на сумму 10 380,0 тыс.руб., исполнение на 01.10.2018г. - 6 619,9 тыс.руб.
Заключен муниципальный контракт от 29.01.2018 №0187300019417000524-0269542-01 с ИП Юферицин В.В. на обслуживание и содержание электрооборудования и электрических сетей,  на сумму 8 079,4 тыс.руб., исполнение на 01.10.2018г. - 2 419,1 тыс.руб. 
- Озеленение городской территории - исполнение на 01.10.2018г. -3 932,3 тыс. руб.  
 - Содержание мест захоронения - исполнение на 01.10.2018г. - 3 224,6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Содержание городских территорий в соответствии с установленными Правилами и нормами - исполнение на 01.10.2018г. - 6 970,1 тыс.руб.: выполняются работы по санитарному содержанию городских территорий, подготовке мест массового отдыха к праздничным мероприятиям, вывоз и утилизация мусора.                                                                                     -Улучшение  и совершенствоание городских объектов, эстетического облика городской территории исполнение на 01.10.2018г 1 424,5 тыс. руб. Закключено соглашение о предоставлении средств на реализацию проекта инициативного бюджетирования с ТСЖ Югория( реконструкция асфальтового покрытия, устройство тротуаров, проездов на общей придомовой территории МКД.     
-  Повышение уровня культуры населения, запланировано 95,0 тыс. руб.</t>
  </si>
  <si>
    <t>Подпрограмма I «Содействие развитию градостроительной деятельности»:
- заключены муниципальные контракты на выполнение работ по разработке проектов планировки и межевания 2 микрорайонов города, срок выполнения работ - 31.10.2018 г.;                                                                                                      - разработана концепция развития городской среды по колористическому решению и архитектурно-художественному освещению на сумму 281,8 тыс. руб. 
Подпрограмма 2 «Содействие развитию жилищного строительства».
- приобретение жилья для переселения граждан из жилых помещений, признанных непригодными для проживании,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 состоялось  47 аукционов на приобретение жилых помещений, заключено 9 муниципальных контрактов на сумму 27 804,9 тыс.руб. Выплачена выкупная стоимость 2 жилых помещений в сумме 2 298,3 тыс.руб.;                                                                                           - ликвидация и расселение приспособленных для проживания строений - выдано 10 гарантийных писем, на 01.10.2018 года предоставлены субсидии на сумму 16 524,8 тыс. руб.</t>
  </si>
  <si>
    <t xml:space="preserve">  - демонтаж аварийного, непригодного жилищного фонда, временных строений, приспособленных для проживания - демонтировано 4 многоквартирных жилых дома на общую сумму 2 678,1 тыс.руб.;
- на строительство систем инженерной инфраструктуры в целях обеспечения инженерной подготовки земельных участков для жилищного строительства израсходовано на 01.10.2018г - 1 761,1 тыс. руб.                                                                                                                                                                                                 Подпрограмма 3 "Обеспечение мерами государственной поддержки по улучшению жилищных условий отдельных категорий граждан"                                                                -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 всего в списке 56 человек, Департаментом строительства ХМАО-Югры в сводный список получателей субсидий на 2018 год включено 4 человек. По состоянию на 01.10.2018г. финансирование не осуществлялось;
 - улучшение жилищных условий молодых семей в соответствии с Федеральной целевой программой "Жилище" - в списке состоит 20 семей, 1 семья включена на финансирование в 2018 году, по состоянию на 01.10.2018г. выдано 1 свидетельство, финансирование не осуществлялось;
- на осуществление переданных отдельных государственных полномочий для обеспечения жилыми помещениями отдельных категорий граждан, определенных федеральным законодательством, по состоянию на 01.10.2018г. исполнено 7,7 тыс. руб
Подпрограмма 4 "Организационное обеспечение деятельности МКУ "Управление капитального строительства города Пыть-Ях" - на реализацию функций заказчика по строительству объектов, выполнение проектных, проектно-изыскательских и строительно-монтажных работ израсходовано 19 460,5 тыс.руб.</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</si>
</sst>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41">
    <font>
      <sz val="10"/>
      <name val="Arial"/>
      <family val="0"/>
    </font>
    <font>
      <sz val="12"/>
      <name val="Times New Roman"/>
      <family val="1"/>
    </font>
    <font>
      <sz val="14"/>
      <name val="Times New Roman"/>
      <family val="1"/>
    </font>
    <font>
      <sz val="12"/>
      <name val="Arial"/>
      <family val="2"/>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78">
    <xf numFmtId="0" fontId="0" fillId="0" borderId="0" xfId="0"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1" fillId="0" borderId="10" xfId="0" applyFont="1" applyFill="1" applyBorder="1" applyAlignment="1">
      <alignment horizontal="center" vertical="top" wrapText="1"/>
    </xf>
    <xf numFmtId="188" fontId="1" fillId="0" borderId="10" xfId="0" applyNumberFormat="1" applyFont="1" applyFill="1" applyBorder="1" applyAlignment="1">
      <alignment horizontal="right" vertical="top" wrapText="1"/>
    </xf>
    <xf numFmtId="188" fontId="1" fillId="0" borderId="10" xfId="0" applyNumberFormat="1" applyFont="1" applyFill="1" applyBorder="1" applyAlignment="1">
      <alignment horizontal="right" vertical="top"/>
    </xf>
    <xf numFmtId="0" fontId="1" fillId="0" borderId="0" xfId="0" applyFont="1" applyFill="1" applyAlignment="1">
      <alignment horizontal="right" vertical="top"/>
    </xf>
    <xf numFmtId="0" fontId="1" fillId="0" borderId="0" xfId="0" applyFont="1" applyFill="1" applyAlignment="1">
      <alignment/>
    </xf>
    <xf numFmtId="188" fontId="1" fillId="0" borderId="0" xfId="0" applyNumberFormat="1" applyFont="1" applyFill="1" applyAlignment="1">
      <alignment/>
    </xf>
    <xf numFmtId="0" fontId="1" fillId="0" borderId="0" xfId="0" applyFont="1" applyFill="1" applyAlignment="1">
      <alignment horizontal="center" vertical="top"/>
    </xf>
    <xf numFmtId="188" fontId="1" fillId="0" borderId="0" xfId="0" applyNumberFormat="1" applyFont="1" applyFill="1" applyAlignment="1">
      <alignment horizontal="center" vertical="top"/>
    </xf>
    <xf numFmtId="0" fontId="1" fillId="0" borderId="0" xfId="0" applyFont="1" applyFill="1" applyAlignment="1">
      <alignment vertical="top"/>
    </xf>
    <xf numFmtId="188" fontId="1" fillId="0" borderId="0" xfId="0" applyNumberFormat="1" applyFont="1" applyFill="1" applyAlignment="1">
      <alignment vertical="top"/>
    </xf>
    <xf numFmtId="0" fontId="1" fillId="0" borderId="0" xfId="0" applyFont="1" applyFill="1" applyAlignment="1">
      <alignment horizontal="left" vertical="top"/>
    </xf>
    <xf numFmtId="188" fontId="0" fillId="0" borderId="11" xfId="0" applyNumberFormat="1"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vertical="top" wrapText="1"/>
    </xf>
    <xf numFmtId="0" fontId="1" fillId="0" borderId="14" xfId="0" applyFont="1" applyFill="1" applyBorder="1" applyAlignment="1">
      <alignment vertical="top"/>
    </xf>
    <xf numFmtId="188" fontId="1" fillId="0" borderId="14" xfId="0" applyNumberFormat="1" applyFont="1" applyFill="1" applyBorder="1" applyAlignment="1">
      <alignment vertical="top"/>
    </xf>
    <xf numFmtId="0" fontId="1" fillId="0" borderId="14" xfId="0" applyFont="1" applyFill="1" applyBorder="1" applyAlignment="1">
      <alignment/>
    </xf>
    <xf numFmtId="188" fontId="1" fillId="33" borderId="10" xfId="0" applyNumberFormat="1" applyFont="1" applyFill="1" applyBorder="1" applyAlignment="1">
      <alignment horizontal="right" vertical="top" wrapText="1"/>
    </xf>
    <xf numFmtId="188" fontId="1" fillId="33" borderId="10" xfId="0" applyNumberFormat="1" applyFont="1" applyFill="1" applyBorder="1" applyAlignment="1">
      <alignment horizontal="right" vertical="top"/>
    </xf>
    <xf numFmtId="0" fontId="1" fillId="0" borderId="15" xfId="0" applyFont="1" applyFill="1" applyBorder="1" applyAlignment="1">
      <alignment vertical="top" wrapText="1"/>
    </xf>
    <xf numFmtId="188" fontId="0" fillId="0" borderId="10" xfId="0" applyNumberFormat="1" applyFont="1" applyFill="1" applyBorder="1" applyAlignment="1">
      <alignment vertical="top"/>
    </xf>
    <xf numFmtId="188" fontId="1" fillId="0" borderId="16" xfId="0" applyNumberFormat="1" applyFont="1" applyFill="1" applyBorder="1" applyAlignment="1">
      <alignment vertical="top"/>
    </xf>
    <xf numFmtId="0" fontId="1" fillId="0" borderId="16" xfId="0" applyFont="1" applyFill="1" applyBorder="1" applyAlignment="1">
      <alignment vertical="top"/>
    </xf>
    <xf numFmtId="0" fontId="1" fillId="0" borderId="17" xfId="0" applyFont="1" applyFill="1" applyBorder="1" applyAlignment="1">
      <alignment vertical="top"/>
    </xf>
    <xf numFmtId="0" fontId="40" fillId="0" borderId="15"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xf>
    <xf numFmtId="0" fontId="1" fillId="0" borderId="15" xfId="0" applyFont="1" applyFill="1" applyBorder="1" applyAlignment="1">
      <alignment horizontal="left" vertical="top" wrapText="1"/>
    </xf>
    <xf numFmtId="0" fontId="1" fillId="0" borderId="18"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vertical="top"/>
    </xf>
    <xf numFmtId="0" fontId="1"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0" xfId="0" applyFont="1" applyFill="1" applyBorder="1" applyAlignment="1">
      <alignment horizontal="left" vertical="top"/>
    </xf>
    <xf numFmtId="4" fontId="1" fillId="0" borderId="13" xfId="42" applyNumberFormat="1" applyFont="1" applyFill="1" applyBorder="1" applyAlignment="1">
      <alignment horizontal="left" vertical="top" wrapText="1"/>
    </xf>
    <xf numFmtId="4" fontId="1" fillId="0" borderId="15" xfId="42" applyNumberFormat="1" applyFont="1" applyFill="1" applyBorder="1" applyAlignment="1">
      <alignment horizontal="left" vertical="top" wrapText="1"/>
    </xf>
    <xf numFmtId="2" fontId="1" fillId="0" borderId="15" xfId="42" applyNumberFormat="1" applyFont="1" applyFill="1" applyBorder="1" applyAlignment="1">
      <alignment horizontal="left" vertical="top" wrapText="1"/>
    </xf>
    <xf numFmtId="2" fontId="1" fillId="0" borderId="15" xfId="42" applyNumberFormat="1" applyFont="1" applyFill="1" applyBorder="1" applyAlignment="1">
      <alignment horizontal="left" vertical="top"/>
    </xf>
    <xf numFmtId="2" fontId="1" fillId="0" borderId="18" xfId="42" applyNumberFormat="1" applyFont="1" applyFill="1" applyBorder="1" applyAlignment="1">
      <alignment horizontal="left" vertical="top"/>
    </xf>
    <xf numFmtId="0" fontId="1" fillId="0" borderId="15" xfId="0" applyFont="1" applyFill="1" applyBorder="1" applyAlignment="1">
      <alignment horizontal="left" vertical="top"/>
    </xf>
    <xf numFmtId="0" fontId="0" fillId="0" borderId="18" xfId="0" applyFont="1" applyBorder="1" applyAlignment="1">
      <alignment vertical="top"/>
    </xf>
    <xf numFmtId="0" fontId="40" fillId="0" borderId="10" xfId="0" applyFont="1" applyFill="1" applyBorder="1" applyAlignment="1">
      <alignment horizontal="left" vertical="top" wrapText="1"/>
    </xf>
    <xf numFmtId="0" fontId="40" fillId="0" borderId="10" xfId="0" applyFont="1" applyFill="1" applyBorder="1" applyAlignment="1">
      <alignment horizontal="left" vertical="top"/>
    </xf>
    <xf numFmtId="0" fontId="0" fillId="0" borderId="18" xfId="0" applyFont="1" applyBorder="1" applyAlignment="1">
      <alignment vertical="top" wrapText="1"/>
    </xf>
    <xf numFmtId="188" fontId="3" fillId="0" borderId="0" xfId="0" applyNumberFormat="1" applyFont="1" applyFill="1" applyAlignment="1">
      <alignment horizontal="center" vertical="top" wrapText="1"/>
    </xf>
    <xf numFmtId="2" fontId="2" fillId="0" borderId="19" xfId="0" applyNumberFormat="1" applyFont="1" applyFill="1" applyBorder="1" applyAlignment="1" applyProtection="1">
      <alignment horizontal="center" vertical="top" wrapText="1"/>
      <protection locked="0"/>
    </xf>
    <xf numFmtId="2" fontId="2" fillId="0" borderId="20" xfId="0" applyNumberFormat="1" applyFont="1" applyFill="1" applyBorder="1" applyAlignment="1" applyProtection="1">
      <alignment horizontal="center" vertical="top" wrapText="1"/>
      <protection locked="0"/>
    </xf>
    <xf numFmtId="2" fontId="2" fillId="0" borderId="16" xfId="0" applyNumberFormat="1" applyFont="1" applyFill="1" applyBorder="1" applyAlignment="1" applyProtection="1">
      <alignment horizontal="center" vertical="top" wrapText="1"/>
      <protection locked="0"/>
    </xf>
    <xf numFmtId="2" fontId="2" fillId="0" borderId="0" xfId="0" applyNumberFormat="1" applyFont="1" applyFill="1" applyBorder="1" applyAlignment="1" applyProtection="1">
      <alignment horizontal="center" vertical="top" wrapText="1"/>
      <protection locked="0"/>
    </xf>
    <xf numFmtId="0" fontId="2" fillId="0" borderId="0" xfId="0" applyFont="1" applyFill="1" applyAlignment="1">
      <alignment horizontal="center" wrapText="1"/>
    </xf>
    <xf numFmtId="0" fontId="2" fillId="0" borderId="0" xfId="0" applyFont="1" applyFill="1" applyAlignment="1">
      <alignment horizontal="center"/>
    </xf>
    <xf numFmtId="0" fontId="1" fillId="0" borderId="15" xfId="0" applyFont="1" applyFill="1" applyBorder="1" applyAlignment="1">
      <alignment horizontal="center" vertical="top"/>
    </xf>
    <xf numFmtId="0" fontId="1" fillId="0" borderId="18" xfId="0" applyFont="1" applyFill="1" applyBorder="1" applyAlignment="1">
      <alignment horizontal="center" vertical="top"/>
    </xf>
    <xf numFmtId="0" fontId="1" fillId="0" borderId="13" xfId="0" applyFont="1" applyFill="1" applyBorder="1" applyAlignment="1">
      <alignment horizontal="left" vertical="top"/>
    </xf>
    <xf numFmtId="0" fontId="1" fillId="0" borderId="15" xfId="0" applyFont="1" applyFill="1" applyBorder="1" applyAlignment="1">
      <alignment vertical="top" wrapText="1"/>
    </xf>
    <xf numFmtId="0" fontId="0" fillId="0" borderId="15" xfId="0" applyFont="1" applyBorder="1" applyAlignment="1">
      <alignment vertical="top" wrapText="1"/>
    </xf>
    <xf numFmtId="0" fontId="1" fillId="33" borderId="13" xfId="0" applyFont="1" applyFill="1" applyBorder="1" applyAlignment="1">
      <alignment horizontal="center" vertical="top"/>
    </xf>
    <xf numFmtId="0" fontId="1" fillId="33" borderId="15" xfId="0" applyFont="1" applyFill="1" applyBorder="1" applyAlignment="1">
      <alignment horizontal="center" vertical="top"/>
    </xf>
    <xf numFmtId="0" fontId="1" fillId="33" borderId="18" xfId="0" applyFont="1" applyFill="1" applyBorder="1" applyAlignment="1">
      <alignment horizontal="center" vertical="top"/>
    </xf>
    <xf numFmtId="0" fontId="40" fillId="0" borderId="20" xfId="0" applyFont="1" applyFill="1" applyBorder="1" applyAlignment="1">
      <alignment horizontal="left" vertical="top" wrapText="1"/>
    </xf>
    <xf numFmtId="0" fontId="1" fillId="0" borderId="20" xfId="0" applyFont="1" applyFill="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1" fillId="0" borderId="19" xfId="0" applyFont="1" applyFill="1" applyBorder="1" applyAlignment="1">
      <alignment vertical="top" wrapText="1"/>
    </xf>
    <xf numFmtId="0" fontId="1" fillId="33" borderId="10" xfId="0" applyFont="1" applyFill="1" applyBorder="1" applyAlignment="1">
      <alignment horizontal="center" vertical="top"/>
    </xf>
    <xf numFmtId="0" fontId="0" fillId="33" borderId="18" xfId="0" applyFont="1" applyFill="1" applyBorder="1" applyAlignment="1">
      <alignment vertical="top"/>
    </xf>
    <xf numFmtId="0" fontId="1" fillId="33" borderId="13" xfId="0" applyFont="1" applyFill="1" applyBorder="1" applyAlignment="1">
      <alignment horizontal="left" vertical="top" wrapText="1"/>
    </xf>
    <xf numFmtId="0" fontId="1" fillId="33" borderId="15"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3"/>
  <sheetViews>
    <sheetView tabSelected="1" view="pageBreakPreview" zoomScale="60" zoomScaleNormal="70" workbookViewId="0" topLeftCell="A2">
      <pane xSplit="4" ySplit="4" topLeftCell="E127" activePane="bottomRight" state="frozen"/>
      <selection pane="topLeft" activeCell="A2" sqref="A2"/>
      <selection pane="topRight" activeCell="E2" sqref="E2"/>
      <selection pane="bottomLeft" activeCell="A5" sqref="A5"/>
      <selection pane="bottomRight" activeCell="L131" sqref="L131"/>
    </sheetView>
  </sheetViews>
  <sheetFormatPr defaultColWidth="8.8515625" defaultRowHeight="12.75"/>
  <cols>
    <col min="1" max="1" width="4.00390625" style="2" customWidth="1"/>
    <col min="2" max="2" width="20.7109375" style="3" customWidth="1"/>
    <col min="3" max="3" width="16.28125" style="2" customWidth="1"/>
    <col min="4" max="4" width="16.57421875" style="2" customWidth="1"/>
    <col min="5" max="5" width="17.28125" style="3" customWidth="1"/>
    <col min="6" max="6" width="17.7109375" style="4" customWidth="1"/>
    <col min="7" max="7" width="16.28125" style="4" customWidth="1"/>
    <col min="8" max="8" width="14.8515625" style="4" customWidth="1"/>
    <col min="9" max="9" width="13.28125" style="4" customWidth="1"/>
    <col min="10" max="10" width="11.7109375" style="4" customWidth="1"/>
    <col min="11" max="12" width="10.421875" style="4" customWidth="1"/>
    <col min="13" max="13" width="72.28125" style="3" customWidth="1"/>
    <col min="14" max="14" width="76.8515625" style="3" customWidth="1"/>
    <col min="15" max="15" width="10.00390625" style="9" customWidth="1"/>
    <col min="16" max="16" width="8.28125" style="9" customWidth="1"/>
    <col min="17" max="18" width="8.8515625" style="9" customWidth="1"/>
    <col min="19" max="19" width="8.8515625" style="10" customWidth="1"/>
    <col min="20" max="20" width="14.28125" style="9" customWidth="1"/>
    <col min="21" max="21" width="12.00390625" style="9" customWidth="1"/>
    <col min="22" max="22" width="13.8515625" style="9" customWidth="1"/>
    <col min="23" max="16384" width="8.8515625" style="9" customWidth="1"/>
  </cols>
  <sheetData>
    <row r="1" spans="1:14" ht="57.75" customHeight="1">
      <c r="A1" s="59"/>
      <c r="B1" s="60"/>
      <c r="C1" s="60"/>
      <c r="D1" s="60"/>
      <c r="E1" s="60"/>
      <c r="F1" s="60"/>
      <c r="G1" s="60"/>
      <c r="H1" s="60"/>
      <c r="I1" s="60"/>
      <c r="J1" s="60"/>
      <c r="K1" s="60"/>
      <c r="L1" s="60"/>
      <c r="M1" s="60"/>
      <c r="N1" s="60"/>
    </row>
    <row r="2" spans="1:14" ht="57.75" customHeight="1">
      <c r="A2" s="59" t="s">
        <v>78</v>
      </c>
      <c r="B2" s="59"/>
      <c r="C2" s="59"/>
      <c r="D2" s="59"/>
      <c r="E2" s="59"/>
      <c r="F2" s="59"/>
      <c r="G2" s="59"/>
      <c r="H2" s="59"/>
      <c r="I2" s="59"/>
      <c r="J2" s="59"/>
      <c r="K2" s="59"/>
      <c r="L2" s="59"/>
      <c r="M2" s="59"/>
      <c r="N2" s="59"/>
    </row>
    <row r="3" ht="12" customHeight="1">
      <c r="N3" s="4" t="s">
        <v>21</v>
      </c>
    </row>
    <row r="4" spans="1:19" ht="60" customHeight="1">
      <c r="A4" s="31" t="s">
        <v>3</v>
      </c>
      <c r="B4" s="31" t="s">
        <v>4</v>
      </c>
      <c r="C4" s="31" t="s">
        <v>36</v>
      </c>
      <c r="D4" s="31" t="s">
        <v>5</v>
      </c>
      <c r="E4" s="31" t="s">
        <v>6</v>
      </c>
      <c r="F4" s="31" t="s">
        <v>47</v>
      </c>
      <c r="G4" s="33"/>
      <c r="H4" s="31" t="s">
        <v>15</v>
      </c>
      <c r="I4" s="31" t="s">
        <v>16</v>
      </c>
      <c r="J4" s="33"/>
      <c r="K4" s="33"/>
      <c r="L4" s="33"/>
      <c r="M4" s="31" t="s">
        <v>22</v>
      </c>
      <c r="N4" s="31" t="s">
        <v>20</v>
      </c>
      <c r="O4" s="55" t="s">
        <v>38</v>
      </c>
      <c r="P4" s="57" t="s">
        <v>39</v>
      </c>
      <c r="Q4" s="57" t="s">
        <v>40</v>
      </c>
      <c r="R4" s="57" t="s">
        <v>41</v>
      </c>
      <c r="S4" s="54" t="s">
        <v>42</v>
      </c>
    </row>
    <row r="5" spans="1:25" ht="78.75" customHeight="1">
      <c r="A5" s="31"/>
      <c r="B5" s="31"/>
      <c r="C5" s="31"/>
      <c r="D5" s="31"/>
      <c r="E5" s="31"/>
      <c r="F5" s="5" t="s">
        <v>13</v>
      </c>
      <c r="G5" s="5" t="s">
        <v>2</v>
      </c>
      <c r="H5" s="31"/>
      <c r="I5" s="5" t="s">
        <v>12</v>
      </c>
      <c r="J5" s="5" t="s">
        <v>17</v>
      </c>
      <c r="K5" s="5" t="s">
        <v>18</v>
      </c>
      <c r="L5" s="5" t="s">
        <v>19</v>
      </c>
      <c r="M5" s="31"/>
      <c r="N5" s="31"/>
      <c r="O5" s="56"/>
      <c r="P5" s="58"/>
      <c r="Q5" s="58"/>
      <c r="R5" s="58"/>
      <c r="S5" s="54"/>
      <c r="T5" s="11"/>
      <c r="U5" s="11"/>
      <c r="V5" s="11"/>
      <c r="W5" s="11"/>
      <c r="X5" s="11"/>
      <c r="Y5" s="11"/>
    </row>
    <row r="6" spans="1:25" ht="45" customHeight="1">
      <c r="A6" s="31" t="s">
        <v>37</v>
      </c>
      <c r="B6" s="31"/>
      <c r="C6" s="31"/>
      <c r="D6" s="31"/>
      <c r="E6" s="1" t="s">
        <v>8</v>
      </c>
      <c r="F6" s="6">
        <f>F7+F8+F9+F11</f>
        <v>3442016.0999999996</v>
      </c>
      <c r="G6" s="6">
        <f>G7+G8+G9</f>
        <v>3677587.9000000004</v>
      </c>
      <c r="H6" s="6">
        <f>H7+H8+H9+H11</f>
        <v>2229343.1</v>
      </c>
      <c r="I6" s="6">
        <f>I7+I8+I9+I11</f>
        <v>2086596.6999999997</v>
      </c>
      <c r="J6" s="7">
        <f>I6/F6*100</f>
        <v>60.62135211976493</v>
      </c>
      <c r="K6" s="7">
        <f>(I6-I11)/G6*100</f>
        <v>54.74966349546667</v>
      </c>
      <c r="L6" s="7">
        <f>I6/H6*100</f>
        <v>93.59692996560285</v>
      </c>
      <c r="M6" s="32" t="s">
        <v>110</v>
      </c>
      <c r="N6" s="32" t="s">
        <v>116</v>
      </c>
      <c r="O6" s="12">
        <f>P6+Q6+R6</f>
        <v>165</v>
      </c>
      <c r="P6" s="12">
        <f>P12+P18+P24+P31+P36+P42+P48+P54+P60+P66+P72+P78+P84+P90+P96+P102+P108+P114+P120+P126</f>
        <v>76</v>
      </c>
      <c r="Q6" s="12">
        <f>Q12+Q18+Q24+Q31+Q36+Q42+Q48+Q54+Q60+Q66+Q72+Q78+Q84+Q90+Q96+Q102+Q108+Q114+Q120+Q126</f>
        <v>36</v>
      </c>
      <c r="R6" s="12">
        <f>R12+R18+R24+R31+R36+R42+R48+R54+R60+R66+R72+R78+R84+R90+R96+R102+R108+R114+R120+R126</f>
        <v>53</v>
      </c>
      <c r="S6" s="12">
        <f>(S12+S18+S24+S31+S36+S42+S48+S54+S60+S66+S72+S78+S84+S90+S96+S102+S108+S114+S120+S126)/20</f>
        <v>80.54499999999999</v>
      </c>
      <c r="T6" s="11"/>
      <c r="U6" s="11"/>
      <c r="V6" s="11"/>
      <c r="W6" s="11"/>
      <c r="X6" s="11"/>
      <c r="Y6" s="11"/>
    </row>
    <row r="7" spans="1:25" ht="38.25" customHeight="1">
      <c r="A7" s="31"/>
      <c r="B7" s="31"/>
      <c r="C7" s="31"/>
      <c r="D7" s="31"/>
      <c r="E7" s="1" t="s">
        <v>9</v>
      </c>
      <c r="F7" s="6">
        <f>F13+F19+F31+F37+F43+F49+F55+F61+F67+F73+F79+F85+F91+F97+F103+F109+F115+F121+F127</f>
        <v>12837.4</v>
      </c>
      <c r="G7" s="6">
        <f>G13+G19+G31+G37+G43+G49+G55+G61+G67+G73+G79+G85+G91+G97+G103+G109+G115+G121+G127</f>
        <v>13206.1</v>
      </c>
      <c r="H7" s="6">
        <f>H13+H19+H31+H37+H43+H49+H55+H61+H67+H73+H79+H85+H91+H97+H103+H109+H115+H121+H127</f>
        <v>4052.8</v>
      </c>
      <c r="I7" s="6">
        <f>I13+I19+I31+I37+I43+I49+I55+I61+I67+I73+I79+I85+I91+I97+I103+I109+I115+I121+I127</f>
        <v>4052.8</v>
      </c>
      <c r="J7" s="7">
        <f>I7/F7*100</f>
        <v>31.570255659245642</v>
      </c>
      <c r="K7" s="7">
        <f>I7/G7*100</f>
        <v>30.688848335239015</v>
      </c>
      <c r="L7" s="7">
        <f aca="true" t="shared" si="0" ref="L7:L12">I7/H7*100</f>
        <v>100</v>
      </c>
      <c r="M7" s="32"/>
      <c r="N7" s="32"/>
      <c r="O7" s="12"/>
      <c r="P7" s="11"/>
      <c r="Q7" s="11"/>
      <c r="R7" s="11"/>
      <c r="S7" s="12"/>
      <c r="T7" s="11"/>
      <c r="U7" s="11"/>
      <c r="V7" s="11"/>
      <c r="W7" s="11"/>
      <c r="X7" s="11"/>
      <c r="Y7" s="11"/>
    </row>
    <row r="8" spans="1:25" ht="48" customHeight="1">
      <c r="A8" s="31"/>
      <c r="B8" s="31"/>
      <c r="C8" s="31"/>
      <c r="D8" s="31"/>
      <c r="E8" s="1" t="s">
        <v>1</v>
      </c>
      <c r="F8" s="6">
        <f>F14+F20+F32+F38+F44+F50+F56+F62+F68+F74+F80+F86+F92+F98+F104+F110+F116+F122+F128</f>
        <v>1683385.6999999997</v>
      </c>
      <c r="G8" s="6">
        <f>G14+G20+G32+G38+G44+G50+G56+G62+G68+G74+G80+G86+G92+G98+G104+G110+G116+G122+G128</f>
        <v>1845207.6000000003</v>
      </c>
      <c r="H8" s="6">
        <f>H14+H20+H32+H38+H44+H50+H56+H62+H68+H74+H80+H86+H92+H98+H104+H110+H116+H122+H128</f>
        <v>1115220.5</v>
      </c>
      <c r="I8" s="6">
        <f>I14+I20+I32+I38+I44+I50+I56+I62+I68+I74+I80+I86+I92+I98+I104+I110+I116+I122+I128</f>
        <v>972474.0999999999</v>
      </c>
      <c r="J8" s="7">
        <f>I8/F8*100</f>
        <v>57.76894148500846</v>
      </c>
      <c r="K8" s="7">
        <f>I8/G8*100</f>
        <v>52.70269318205712</v>
      </c>
      <c r="L8" s="7">
        <f t="shared" si="0"/>
        <v>87.20016355509964</v>
      </c>
      <c r="M8" s="32"/>
      <c r="N8" s="32"/>
      <c r="O8" s="11"/>
      <c r="P8" s="11"/>
      <c r="Q8" s="11"/>
      <c r="R8" s="11"/>
      <c r="S8" s="12"/>
      <c r="T8" s="11"/>
      <c r="U8" s="11"/>
      <c r="V8" s="12"/>
      <c r="W8" s="11"/>
      <c r="X8" s="11"/>
      <c r="Y8" s="11"/>
    </row>
    <row r="9" spans="1:25" ht="39.75" customHeight="1">
      <c r="A9" s="31"/>
      <c r="B9" s="31"/>
      <c r="C9" s="31"/>
      <c r="D9" s="31"/>
      <c r="E9" s="1" t="s">
        <v>10</v>
      </c>
      <c r="F9" s="6">
        <f>F15+F21+F27+F33+F39+F45+F51+F57+F63+F69+F81+F75+F87+F93+F99+F105+F111+F117+F123+F129</f>
        <v>1653142</v>
      </c>
      <c r="G9" s="6">
        <f>G15+G21+G27+G33+G39+G45+G51+G57+G63+G69+G81+G75+G87+G93+G99+G105+G111+G117+G123+G129</f>
        <v>1819174.2</v>
      </c>
      <c r="H9" s="6">
        <f>H15+H21+H27+H33+H39+H45+H51+H57+H63+H69+H81+H75+H87+H93+H99+H105+H111+H117+H123+H129</f>
        <v>1036940.0999999999</v>
      </c>
      <c r="I9" s="6">
        <f>I15+I21+I27+I33+I39+I45+I51+I57+I63+I69+I81+I75+I87+I93+I99+I105+I111+I117+I123+I129</f>
        <v>1036940.0999999999</v>
      </c>
      <c r="J9" s="7">
        <f>I9/F9*100</f>
        <v>62.72541015835299</v>
      </c>
      <c r="K9" s="7">
        <f>I9/G9*100</f>
        <v>57.0005940057857</v>
      </c>
      <c r="L9" s="7">
        <f t="shared" si="0"/>
        <v>100</v>
      </c>
      <c r="M9" s="32"/>
      <c r="N9" s="32"/>
      <c r="O9" s="11"/>
      <c r="P9" s="11"/>
      <c r="Q9" s="11"/>
      <c r="R9" s="11"/>
      <c r="S9" s="12"/>
      <c r="T9" s="11"/>
      <c r="U9" s="11"/>
      <c r="V9" s="11"/>
      <c r="W9" s="11"/>
      <c r="X9" s="11"/>
      <c r="Y9" s="11"/>
    </row>
    <row r="10" spans="1:25" ht="72" customHeight="1">
      <c r="A10" s="31"/>
      <c r="B10" s="31"/>
      <c r="C10" s="31"/>
      <c r="D10" s="31"/>
      <c r="E10" s="1" t="s">
        <v>14</v>
      </c>
      <c r="F10" s="6" t="s">
        <v>0</v>
      </c>
      <c r="G10" s="6">
        <f>G34+G40+G16</f>
        <v>186452.3</v>
      </c>
      <c r="H10" s="6">
        <f>I10</f>
        <v>1624.7</v>
      </c>
      <c r="I10" s="6">
        <f>I34+I40+I16</f>
        <v>1624.7</v>
      </c>
      <c r="J10" s="7" t="s">
        <v>0</v>
      </c>
      <c r="K10" s="7" t="s">
        <v>0</v>
      </c>
      <c r="L10" s="7">
        <f t="shared" si="0"/>
        <v>100</v>
      </c>
      <c r="M10" s="32"/>
      <c r="N10" s="32"/>
      <c r="O10" s="11"/>
      <c r="P10" s="11"/>
      <c r="Q10" s="11"/>
      <c r="R10" s="11"/>
      <c r="S10" s="12"/>
      <c r="T10" s="11"/>
      <c r="U10" s="11"/>
      <c r="V10" s="11"/>
      <c r="W10" s="11"/>
      <c r="X10" s="11"/>
      <c r="Y10" s="11"/>
    </row>
    <row r="11" spans="1:25" ht="35.25" customHeight="1">
      <c r="A11" s="31"/>
      <c r="B11" s="31"/>
      <c r="C11" s="31"/>
      <c r="D11" s="31"/>
      <c r="E11" s="1" t="s">
        <v>11</v>
      </c>
      <c r="F11" s="6">
        <f>F17+F23+F35+F41+F65</f>
        <v>92651</v>
      </c>
      <c r="G11" s="6" t="s">
        <v>0</v>
      </c>
      <c r="H11" s="23">
        <f>H17+H23+H35+H41+H65</f>
        <v>73129.7</v>
      </c>
      <c r="I11" s="23">
        <f>I17+I23+I35+I41+I65</f>
        <v>73129.7</v>
      </c>
      <c r="J11" s="24">
        <f>I11/F11*100</f>
        <v>78.93028677510226</v>
      </c>
      <c r="K11" s="24" t="s">
        <v>0</v>
      </c>
      <c r="L11" s="24">
        <f t="shared" si="0"/>
        <v>100</v>
      </c>
      <c r="M11" s="32"/>
      <c r="N11" s="32"/>
      <c r="O11" s="11"/>
      <c r="P11" s="11"/>
      <c r="Q11" s="11"/>
      <c r="R11" s="11"/>
      <c r="S11" s="12"/>
      <c r="T11" s="11"/>
      <c r="U11" s="11"/>
      <c r="V11" s="11"/>
      <c r="W11" s="11"/>
      <c r="X11" s="11"/>
      <c r="Y11" s="11"/>
    </row>
    <row r="12" spans="1:26" ht="253.5" customHeight="1">
      <c r="A12" s="66">
        <v>1</v>
      </c>
      <c r="B12" s="41" t="s">
        <v>65</v>
      </c>
      <c r="C12" s="41" t="s">
        <v>79</v>
      </c>
      <c r="D12" s="41" t="s">
        <v>7</v>
      </c>
      <c r="E12" s="1" t="s">
        <v>8</v>
      </c>
      <c r="F12" s="7">
        <f>F13+F14+F15+F17</f>
        <v>1618225.8</v>
      </c>
      <c r="G12" s="7">
        <f>G13+G14+G15+G17</f>
        <v>1588993.2000000002</v>
      </c>
      <c r="H12" s="7">
        <f>H13+H14+H15+H17</f>
        <v>1273795.2</v>
      </c>
      <c r="I12" s="7">
        <f>I13+I14+I15+I17</f>
        <v>1142048.5</v>
      </c>
      <c r="J12" s="7">
        <f>I12/F12*100</f>
        <v>70.57411271035228</v>
      </c>
      <c r="K12" s="7">
        <f>I12/G12*100</f>
        <v>71.87245986955764</v>
      </c>
      <c r="L12" s="7">
        <f t="shared" si="0"/>
        <v>89.65715210734034</v>
      </c>
      <c r="M12" s="73" t="s">
        <v>118</v>
      </c>
      <c r="N12" s="19" t="s">
        <v>80</v>
      </c>
      <c r="O12" s="13">
        <f>P12+Q12+R12</f>
        <v>16</v>
      </c>
      <c r="P12" s="13">
        <v>7</v>
      </c>
      <c r="Q12" s="13">
        <v>3</v>
      </c>
      <c r="R12" s="13">
        <v>6</v>
      </c>
      <c r="S12" s="14">
        <v>93</v>
      </c>
      <c r="T12" s="13"/>
      <c r="U12" s="13"/>
      <c r="V12" s="13"/>
      <c r="W12" s="13"/>
      <c r="X12" s="13"/>
      <c r="Y12" s="13"/>
      <c r="Z12" s="13"/>
    </row>
    <row r="13" spans="1:26" ht="108.75" customHeight="1">
      <c r="A13" s="67"/>
      <c r="B13" s="34"/>
      <c r="C13" s="34"/>
      <c r="D13" s="34"/>
      <c r="E13" s="1" t="s">
        <v>9</v>
      </c>
      <c r="F13" s="7"/>
      <c r="G13" s="7"/>
      <c r="H13" s="7"/>
      <c r="I13" s="7"/>
      <c r="J13" s="7"/>
      <c r="K13" s="7"/>
      <c r="L13" s="7"/>
      <c r="M13" s="69" t="s">
        <v>120</v>
      </c>
      <c r="N13" s="30" t="s">
        <v>111</v>
      </c>
      <c r="O13" s="13"/>
      <c r="P13" s="13"/>
      <c r="Q13" s="13"/>
      <c r="R13" s="13"/>
      <c r="S13" s="14"/>
      <c r="T13" s="13"/>
      <c r="U13" s="13"/>
      <c r="V13" s="13"/>
      <c r="W13" s="13"/>
      <c r="X13" s="13"/>
      <c r="Y13" s="13"/>
      <c r="Z13" s="13"/>
    </row>
    <row r="14" spans="1:26" ht="173.25" customHeight="1">
      <c r="A14" s="67"/>
      <c r="B14" s="34"/>
      <c r="C14" s="34"/>
      <c r="D14" s="34"/>
      <c r="E14" s="1" t="s">
        <v>1</v>
      </c>
      <c r="F14" s="7">
        <v>1197559</v>
      </c>
      <c r="G14" s="7">
        <v>1242366.6</v>
      </c>
      <c r="H14" s="7">
        <v>963641.4</v>
      </c>
      <c r="I14" s="7">
        <v>831894.7</v>
      </c>
      <c r="J14" s="7">
        <f>I14/F14*100</f>
        <v>69.46586347729004</v>
      </c>
      <c r="K14" s="7">
        <f>I14/G14*100</f>
        <v>66.96048493254729</v>
      </c>
      <c r="L14" s="7">
        <f>I14/H14*100</f>
        <v>86.32824409578085</v>
      </c>
      <c r="M14" s="69"/>
      <c r="N14" s="25" t="s">
        <v>121</v>
      </c>
      <c r="O14" s="13"/>
      <c r="P14" s="13"/>
      <c r="Q14" s="13"/>
      <c r="R14" s="13"/>
      <c r="S14" s="14"/>
      <c r="T14" s="13"/>
      <c r="U14" s="13"/>
      <c r="V14" s="13"/>
      <c r="W14" s="13"/>
      <c r="X14" s="13"/>
      <c r="Y14" s="13"/>
      <c r="Z14" s="13"/>
    </row>
    <row r="15" spans="1:26" ht="170.25" customHeight="1">
      <c r="A15" s="68"/>
      <c r="B15" s="42"/>
      <c r="C15" s="42"/>
      <c r="D15" s="42"/>
      <c r="E15" s="1" t="s">
        <v>10</v>
      </c>
      <c r="F15" s="7">
        <v>342953</v>
      </c>
      <c r="G15" s="7">
        <v>346626.6</v>
      </c>
      <c r="H15" s="7">
        <v>248314.3</v>
      </c>
      <c r="I15" s="7">
        <v>248314.3</v>
      </c>
      <c r="J15" s="7">
        <f>I15/F15*100</f>
        <v>72.40476100223646</v>
      </c>
      <c r="K15" s="7">
        <f>I15/G15*100</f>
        <v>71.63740463080444</v>
      </c>
      <c r="L15" s="7">
        <f>I15/H15*100</f>
        <v>100</v>
      </c>
      <c r="M15" s="70" t="s">
        <v>117</v>
      </c>
      <c r="N15" s="64" t="s">
        <v>119</v>
      </c>
      <c r="O15" s="13"/>
      <c r="P15" s="13"/>
      <c r="Q15" s="13"/>
      <c r="R15" s="13"/>
      <c r="S15" s="14"/>
      <c r="T15" s="13"/>
      <c r="U15" s="13"/>
      <c r="V15" s="13"/>
      <c r="W15" s="13"/>
      <c r="X15" s="13"/>
      <c r="Y15" s="13"/>
      <c r="Z15" s="13"/>
    </row>
    <row r="16" spans="1:26" ht="117.75" customHeight="1">
      <c r="A16" s="61"/>
      <c r="B16" s="39"/>
      <c r="C16" s="39"/>
      <c r="D16" s="39"/>
      <c r="E16" s="1" t="s">
        <v>14</v>
      </c>
      <c r="F16" s="7"/>
      <c r="G16" s="7">
        <v>2264.4</v>
      </c>
      <c r="H16" s="7">
        <f>I16</f>
        <v>358</v>
      </c>
      <c r="I16" s="7">
        <v>358</v>
      </c>
      <c r="J16" s="7"/>
      <c r="K16" s="7">
        <f>I16/G16*100</f>
        <v>15.809927574633456</v>
      </c>
      <c r="L16" s="7">
        <f>I16/H16*100</f>
        <v>100</v>
      </c>
      <c r="M16" s="71"/>
      <c r="N16" s="65"/>
      <c r="O16" s="13"/>
      <c r="P16" s="13"/>
      <c r="Q16" s="13"/>
      <c r="R16" s="13"/>
      <c r="S16" s="14"/>
      <c r="T16" s="13"/>
      <c r="U16" s="13"/>
      <c r="V16" s="13"/>
      <c r="W16" s="13"/>
      <c r="X16" s="13"/>
      <c r="Y16" s="13"/>
      <c r="Z16" s="13"/>
    </row>
    <row r="17" spans="1:26" s="22" customFormat="1" ht="118.5" customHeight="1">
      <c r="A17" s="62"/>
      <c r="B17" s="40"/>
      <c r="C17" s="40"/>
      <c r="D17" s="40"/>
      <c r="E17" s="1" t="s">
        <v>11</v>
      </c>
      <c r="F17" s="7">
        <v>77713.8</v>
      </c>
      <c r="G17" s="7">
        <v>0</v>
      </c>
      <c r="H17" s="24">
        <v>61839.5</v>
      </c>
      <c r="I17" s="24">
        <v>61839.5</v>
      </c>
      <c r="J17" s="24">
        <f>I17/F17*100</f>
        <v>79.57338336305779</v>
      </c>
      <c r="K17" s="24" t="s">
        <v>0</v>
      </c>
      <c r="L17" s="24">
        <v>100</v>
      </c>
      <c r="M17" s="72"/>
      <c r="N17" s="53"/>
      <c r="O17" s="20"/>
      <c r="P17" s="20"/>
      <c r="Q17" s="20"/>
      <c r="R17" s="20"/>
      <c r="S17" s="21"/>
      <c r="T17" s="20"/>
      <c r="U17" s="20"/>
      <c r="V17" s="20"/>
      <c r="W17" s="20"/>
      <c r="X17" s="20"/>
      <c r="Y17" s="20"/>
      <c r="Z17" s="20"/>
    </row>
    <row r="18" spans="1:26" ht="121.5" customHeight="1">
      <c r="A18" s="74">
        <v>2</v>
      </c>
      <c r="B18" s="32" t="s">
        <v>48</v>
      </c>
      <c r="C18" s="31" t="s">
        <v>81</v>
      </c>
      <c r="D18" s="31" t="s">
        <v>23</v>
      </c>
      <c r="E18" s="1" t="s">
        <v>8</v>
      </c>
      <c r="F18" s="7">
        <f>F19+F20+F21+F23</f>
        <v>55404.399999999994</v>
      </c>
      <c r="G18" s="7">
        <f>G19+G20+G21+G23</f>
        <v>53729.399999999994</v>
      </c>
      <c r="H18" s="7">
        <f>H19+H20+H21+H23</f>
        <v>40811.6</v>
      </c>
      <c r="I18" s="7">
        <f>I19+I20+I21+I23</f>
        <v>34262.8</v>
      </c>
      <c r="J18" s="7">
        <f>I18/F18*100</f>
        <v>61.84129780306259</v>
      </c>
      <c r="K18" s="7">
        <f>(I20+I21)/G18*100</f>
        <v>63.769184096602615</v>
      </c>
      <c r="L18" s="7">
        <f>I18/H18*100</f>
        <v>83.95358182477531</v>
      </c>
      <c r="M18" s="41" t="s">
        <v>122</v>
      </c>
      <c r="N18" s="42" t="s">
        <v>82</v>
      </c>
      <c r="O18" s="13">
        <f>R18+Q18+P18</f>
        <v>13</v>
      </c>
      <c r="P18" s="13">
        <v>4</v>
      </c>
      <c r="Q18" s="13">
        <v>3</v>
      </c>
      <c r="R18" s="13">
        <v>6</v>
      </c>
      <c r="S18" s="14">
        <v>74.4</v>
      </c>
      <c r="T18" s="13"/>
      <c r="U18" s="13"/>
      <c r="V18" s="13"/>
      <c r="W18" s="13"/>
      <c r="X18" s="13"/>
      <c r="Y18" s="13"/>
      <c r="Z18" s="13"/>
    </row>
    <row r="19" spans="1:26" ht="112.5" customHeight="1">
      <c r="A19" s="74"/>
      <c r="B19" s="32"/>
      <c r="C19" s="31"/>
      <c r="D19" s="31"/>
      <c r="E19" s="1" t="s">
        <v>9</v>
      </c>
      <c r="F19" s="7"/>
      <c r="G19" s="7"/>
      <c r="H19" s="7"/>
      <c r="I19" s="7"/>
      <c r="J19" s="7"/>
      <c r="K19" s="7"/>
      <c r="L19" s="7"/>
      <c r="M19" s="34"/>
      <c r="N19" s="43"/>
      <c r="O19" s="13"/>
      <c r="P19" s="13"/>
      <c r="Q19" s="13"/>
      <c r="R19" s="13"/>
      <c r="S19" s="14"/>
      <c r="T19" s="13"/>
      <c r="U19" s="13"/>
      <c r="V19" s="13"/>
      <c r="W19" s="13"/>
      <c r="X19" s="13"/>
      <c r="Y19" s="13"/>
      <c r="Z19" s="13"/>
    </row>
    <row r="20" spans="1:26" ht="285.75" customHeight="1">
      <c r="A20" s="74"/>
      <c r="B20" s="32"/>
      <c r="C20" s="31"/>
      <c r="D20" s="31"/>
      <c r="E20" s="1" t="s">
        <v>1</v>
      </c>
      <c r="F20" s="7">
        <v>47086.7</v>
      </c>
      <c r="G20" s="7">
        <v>45411.7</v>
      </c>
      <c r="H20" s="7">
        <v>35049.5</v>
      </c>
      <c r="I20" s="7">
        <v>28500.7</v>
      </c>
      <c r="J20" s="7">
        <f>I20/F20*100</f>
        <v>60.528132147719006</v>
      </c>
      <c r="K20" s="7">
        <f>I20/G20*100</f>
        <v>62.76069823415552</v>
      </c>
      <c r="L20" s="7">
        <f>I20/H20*100</f>
        <v>81.31556798242487</v>
      </c>
      <c r="M20" s="34"/>
      <c r="N20" s="43"/>
      <c r="O20" s="13"/>
      <c r="P20" s="13"/>
      <c r="Q20" s="13"/>
      <c r="R20" s="13"/>
      <c r="S20" s="14"/>
      <c r="T20" s="13"/>
      <c r="U20" s="13"/>
      <c r="V20" s="13"/>
      <c r="W20" s="13"/>
      <c r="X20" s="13"/>
      <c r="Y20" s="13"/>
      <c r="Z20" s="13"/>
    </row>
    <row r="21" spans="1:26" ht="108" customHeight="1">
      <c r="A21" s="74"/>
      <c r="B21" s="32"/>
      <c r="C21" s="31"/>
      <c r="D21" s="31"/>
      <c r="E21" s="1" t="s">
        <v>10</v>
      </c>
      <c r="F21" s="7">
        <v>7907.7</v>
      </c>
      <c r="G21" s="7">
        <v>8317.7</v>
      </c>
      <c r="H21" s="7">
        <f>I21</f>
        <v>5762.1</v>
      </c>
      <c r="I21" s="7">
        <v>5762.1</v>
      </c>
      <c r="J21" s="7">
        <f>I21/F21*100</f>
        <v>72.86695246405402</v>
      </c>
      <c r="K21" s="7">
        <f>I21/G21*100</f>
        <v>69.2751602005362</v>
      </c>
      <c r="L21" s="7">
        <f>I21/H21*100</f>
        <v>100</v>
      </c>
      <c r="M21" s="34"/>
      <c r="N21" s="43"/>
      <c r="O21" s="13"/>
      <c r="P21" s="13"/>
      <c r="Q21" s="13"/>
      <c r="R21" s="13"/>
      <c r="S21" s="14"/>
      <c r="T21" s="13"/>
      <c r="U21" s="13"/>
      <c r="V21" s="13"/>
      <c r="W21" s="13"/>
      <c r="X21" s="13"/>
      <c r="Y21" s="13"/>
      <c r="Z21" s="13"/>
    </row>
    <row r="22" spans="1:26" ht="72" customHeight="1">
      <c r="A22" s="74"/>
      <c r="B22" s="32"/>
      <c r="C22" s="31"/>
      <c r="D22" s="31"/>
      <c r="E22" s="1" t="s">
        <v>14</v>
      </c>
      <c r="F22" s="7" t="s">
        <v>0</v>
      </c>
      <c r="G22" s="7" t="s">
        <v>0</v>
      </c>
      <c r="H22" s="7" t="s">
        <v>0</v>
      </c>
      <c r="I22" s="7" t="s">
        <v>0</v>
      </c>
      <c r="J22" s="7" t="s">
        <v>0</v>
      </c>
      <c r="K22" s="7" t="s">
        <v>0</v>
      </c>
      <c r="L22" s="7" t="s">
        <v>0</v>
      </c>
      <c r="M22" s="34"/>
      <c r="N22" s="43"/>
      <c r="O22" s="13"/>
      <c r="P22" s="13"/>
      <c r="Q22" s="13"/>
      <c r="R22" s="13"/>
      <c r="S22" s="14"/>
      <c r="T22" s="13"/>
      <c r="U22" s="13"/>
      <c r="V22" s="13"/>
      <c r="W22" s="13"/>
      <c r="X22" s="13"/>
      <c r="Y22" s="13"/>
      <c r="Z22" s="13"/>
    </row>
    <row r="23" spans="1:26" ht="135.75" customHeight="1">
      <c r="A23" s="74"/>
      <c r="B23" s="32"/>
      <c r="C23" s="31"/>
      <c r="D23" s="31"/>
      <c r="E23" s="1" t="s">
        <v>11</v>
      </c>
      <c r="F23" s="7">
        <v>410</v>
      </c>
      <c r="G23" s="7">
        <v>0</v>
      </c>
      <c r="H23" s="7">
        <v>0</v>
      </c>
      <c r="I23" s="24">
        <v>0</v>
      </c>
      <c r="J23" s="24">
        <f>I23/F23*100</f>
        <v>0</v>
      </c>
      <c r="K23" s="24" t="s">
        <v>0</v>
      </c>
      <c r="L23" s="7" t="s">
        <v>0</v>
      </c>
      <c r="M23" s="35"/>
      <c r="N23" s="43"/>
      <c r="O23" s="13"/>
      <c r="P23" s="13"/>
      <c r="Q23" s="13"/>
      <c r="R23" s="13"/>
      <c r="S23" s="14"/>
      <c r="T23" s="13"/>
      <c r="U23" s="13"/>
      <c r="V23" s="13"/>
      <c r="W23" s="13"/>
      <c r="X23" s="13"/>
      <c r="Y23" s="13"/>
      <c r="Z23" s="13"/>
    </row>
    <row r="24" spans="1:26" ht="39" customHeight="1">
      <c r="A24" s="74">
        <v>3</v>
      </c>
      <c r="B24" s="32" t="s">
        <v>24</v>
      </c>
      <c r="C24" s="31" t="s">
        <v>45</v>
      </c>
      <c r="D24" s="31" t="s">
        <v>23</v>
      </c>
      <c r="E24" s="1" t="s">
        <v>8</v>
      </c>
      <c r="F24" s="7">
        <f>F25+F26+F27+F28+F29</f>
        <v>0</v>
      </c>
      <c r="G24" s="7">
        <f>G25+G26+G27+G28+G29</f>
        <v>0</v>
      </c>
      <c r="H24" s="7">
        <f>H27</f>
        <v>0</v>
      </c>
      <c r="I24" s="7">
        <f>I27</f>
        <v>0</v>
      </c>
      <c r="J24" s="7">
        <v>0</v>
      </c>
      <c r="K24" s="7">
        <v>0</v>
      </c>
      <c r="L24" s="7">
        <v>0</v>
      </c>
      <c r="M24" s="32" t="s">
        <v>68</v>
      </c>
      <c r="N24" s="32" t="s">
        <v>112</v>
      </c>
      <c r="O24" s="13">
        <f>P24+Q24+R24</f>
        <v>4</v>
      </c>
      <c r="P24" s="13">
        <v>4</v>
      </c>
      <c r="Q24" s="13">
        <v>0</v>
      </c>
      <c r="R24" s="13">
        <v>0</v>
      </c>
      <c r="S24" s="14">
        <v>100.5</v>
      </c>
      <c r="T24" s="13"/>
      <c r="U24" s="13"/>
      <c r="V24" s="13"/>
      <c r="W24" s="13"/>
      <c r="X24" s="13"/>
      <c r="Y24" s="13"/>
      <c r="Z24" s="13"/>
    </row>
    <row r="25" spans="1:26" ht="31.5">
      <c r="A25" s="74"/>
      <c r="B25" s="32"/>
      <c r="C25" s="31"/>
      <c r="D25" s="31"/>
      <c r="E25" s="1" t="s">
        <v>9</v>
      </c>
      <c r="F25" s="7"/>
      <c r="G25" s="7"/>
      <c r="H25" s="7" t="s">
        <v>0</v>
      </c>
      <c r="I25" s="7" t="s">
        <v>0</v>
      </c>
      <c r="J25" s="7" t="s">
        <v>0</v>
      </c>
      <c r="K25" s="7" t="s">
        <v>0</v>
      </c>
      <c r="L25" s="7"/>
      <c r="M25" s="43"/>
      <c r="N25" s="43"/>
      <c r="O25" s="13"/>
      <c r="P25" s="13"/>
      <c r="Q25" s="13"/>
      <c r="R25" s="13"/>
      <c r="S25" s="14"/>
      <c r="T25" s="13"/>
      <c r="U25" s="13"/>
      <c r="V25" s="13"/>
      <c r="W25" s="13"/>
      <c r="X25" s="13"/>
      <c r="Y25" s="13"/>
      <c r="Z25" s="13"/>
    </row>
    <row r="26" spans="1:26" ht="60" customHeight="1">
      <c r="A26" s="74"/>
      <c r="B26" s="32"/>
      <c r="C26" s="31"/>
      <c r="D26" s="31"/>
      <c r="E26" s="1" t="s">
        <v>1</v>
      </c>
      <c r="F26" s="7"/>
      <c r="G26" s="7"/>
      <c r="H26" s="7" t="s">
        <v>0</v>
      </c>
      <c r="I26" s="7" t="s">
        <v>0</v>
      </c>
      <c r="J26" s="7" t="s">
        <v>0</v>
      </c>
      <c r="K26" s="7" t="s">
        <v>0</v>
      </c>
      <c r="L26" s="7" t="s">
        <v>0</v>
      </c>
      <c r="M26" s="43"/>
      <c r="N26" s="43"/>
      <c r="O26" s="13"/>
      <c r="P26" s="13"/>
      <c r="Q26" s="13"/>
      <c r="R26" s="13"/>
      <c r="S26" s="14"/>
      <c r="T26" s="13"/>
      <c r="U26" s="13"/>
      <c r="V26" s="13"/>
      <c r="W26" s="13"/>
      <c r="X26" s="13"/>
      <c r="Y26" s="13"/>
      <c r="Z26" s="13"/>
    </row>
    <row r="27" spans="1:26" ht="46.5" customHeight="1">
      <c r="A27" s="74"/>
      <c r="B27" s="32"/>
      <c r="C27" s="31"/>
      <c r="D27" s="31"/>
      <c r="E27" s="1" t="s">
        <v>10</v>
      </c>
      <c r="F27" s="7">
        <v>0</v>
      </c>
      <c r="G27" s="7">
        <v>0</v>
      </c>
      <c r="H27" s="7">
        <v>0</v>
      </c>
      <c r="I27" s="7">
        <v>0</v>
      </c>
      <c r="J27" s="7">
        <v>0</v>
      </c>
      <c r="K27" s="7">
        <v>0</v>
      </c>
      <c r="L27" s="7">
        <v>0</v>
      </c>
      <c r="M27" s="43"/>
      <c r="N27" s="43"/>
      <c r="O27" s="13"/>
      <c r="P27" s="13"/>
      <c r="Q27" s="13"/>
      <c r="R27" s="13"/>
      <c r="S27" s="14"/>
      <c r="T27" s="13"/>
      <c r="U27" s="13"/>
      <c r="V27" s="13"/>
      <c r="W27" s="13"/>
      <c r="X27" s="13"/>
      <c r="Y27" s="13"/>
      <c r="Z27" s="13"/>
    </row>
    <row r="28" spans="1:26" ht="71.25" customHeight="1">
      <c r="A28" s="74"/>
      <c r="B28" s="32"/>
      <c r="C28" s="31"/>
      <c r="D28" s="31"/>
      <c r="E28" s="1" t="s">
        <v>14</v>
      </c>
      <c r="F28" s="7"/>
      <c r="G28" s="7"/>
      <c r="H28" s="7" t="s">
        <v>0</v>
      </c>
      <c r="I28" s="7" t="s">
        <v>0</v>
      </c>
      <c r="J28" s="7" t="s">
        <v>0</v>
      </c>
      <c r="K28" s="7" t="s">
        <v>0</v>
      </c>
      <c r="L28" s="7" t="s">
        <v>0</v>
      </c>
      <c r="M28" s="43"/>
      <c r="N28" s="43"/>
      <c r="O28" s="13"/>
      <c r="P28" s="13"/>
      <c r="Q28" s="13"/>
      <c r="R28" s="13"/>
      <c r="S28" s="14"/>
      <c r="T28" s="13"/>
      <c r="U28" s="13"/>
      <c r="V28" s="13"/>
      <c r="W28" s="13"/>
      <c r="X28" s="13"/>
      <c r="Y28" s="13"/>
      <c r="Z28" s="13"/>
    </row>
    <row r="29" spans="1:26" ht="69" customHeight="1">
      <c r="A29" s="74"/>
      <c r="B29" s="32"/>
      <c r="C29" s="31"/>
      <c r="D29" s="31"/>
      <c r="E29" s="1" t="s">
        <v>11</v>
      </c>
      <c r="F29" s="7"/>
      <c r="G29" s="7"/>
      <c r="H29" s="7" t="s">
        <v>0</v>
      </c>
      <c r="I29" s="7" t="s">
        <v>0</v>
      </c>
      <c r="J29" s="7" t="s">
        <v>0</v>
      </c>
      <c r="K29" s="7" t="s">
        <v>0</v>
      </c>
      <c r="L29" s="7" t="s">
        <v>0</v>
      </c>
      <c r="M29" s="43"/>
      <c r="N29" s="43"/>
      <c r="O29" s="13"/>
      <c r="P29" s="13"/>
      <c r="Q29" s="13"/>
      <c r="R29" s="13"/>
      <c r="S29" s="14"/>
      <c r="T29" s="13"/>
      <c r="U29" s="13"/>
      <c r="V29" s="13"/>
      <c r="W29" s="13"/>
      <c r="X29" s="13"/>
      <c r="Y29" s="13"/>
      <c r="Z29" s="13"/>
    </row>
    <row r="30" spans="1:26" ht="151.5" customHeight="1">
      <c r="A30" s="66">
        <v>4</v>
      </c>
      <c r="B30" s="41" t="s">
        <v>60</v>
      </c>
      <c r="C30" s="38" t="s">
        <v>83</v>
      </c>
      <c r="D30" s="38" t="s">
        <v>25</v>
      </c>
      <c r="E30" s="1" t="s">
        <v>8</v>
      </c>
      <c r="F30" s="7">
        <f>F31+F32+F33+F35</f>
        <v>218247.59999999998</v>
      </c>
      <c r="G30" s="7">
        <f>G31+G32+G33+G35</f>
        <v>220606.9</v>
      </c>
      <c r="H30" s="7">
        <f>H31+H32+H33+H35</f>
        <v>151344.3</v>
      </c>
      <c r="I30" s="7">
        <f>I31+I32+I33+I35</f>
        <v>151344.3</v>
      </c>
      <c r="J30" s="7">
        <f>I30/F30*100</f>
        <v>69.34522991318119</v>
      </c>
      <c r="K30" s="7">
        <f>I30/G30*100</f>
        <v>68.60361121977598</v>
      </c>
      <c r="L30" s="7">
        <f>I30/H30*100</f>
        <v>100</v>
      </c>
      <c r="M30" s="41" t="s">
        <v>123</v>
      </c>
      <c r="N30" s="41" t="s">
        <v>113</v>
      </c>
      <c r="O30" s="13"/>
      <c r="P30" s="13"/>
      <c r="Q30" s="13"/>
      <c r="R30" s="13"/>
      <c r="S30" s="14"/>
      <c r="T30" s="13"/>
      <c r="U30" s="13"/>
      <c r="V30" s="13"/>
      <c r="W30" s="13"/>
      <c r="X30" s="13"/>
      <c r="Y30" s="13"/>
      <c r="Z30" s="13"/>
    </row>
    <row r="31" spans="1:26" ht="285" customHeight="1">
      <c r="A31" s="67"/>
      <c r="B31" s="34"/>
      <c r="C31" s="39"/>
      <c r="D31" s="39"/>
      <c r="E31" s="1" t="s">
        <v>9</v>
      </c>
      <c r="F31" s="7">
        <v>13</v>
      </c>
      <c r="G31" s="7">
        <v>13</v>
      </c>
      <c r="H31" s="7">
        <v>13</v>
      </c>
      <c r="I31" s="7">
        <v>13</v>
      </c>
      <c r="J31" s="7">
        <f>I31/F31*100</f>
        <v>100</v>
      </c>
      <c r="K31" s="7">
        <f>I31/G31*100</f>
        <v>100</v>
      </c>
      <c r="L31" s="7">
        <v>100</v>
      </c>
      <c r="M31" s="34"/>
      <c r="N31" s="34"/>
      <c r="O31" s="13">
        <f>P31+Q31+R31</f>
        <v>6</v>
      </c>
      <c r="P31" s="13">
        <v>3</v>
      </c>
      <c r="Q31" s="13">
        <v>1</v>
      </c>
      <c r="R31" s="13">
        <v>2</v>
      </c>
      <c r="S31" s="14">
        <v>70.9</v>
      </c>
      <c r="T31" s="13"/>
      <c r="U31" s="13"/>
      <c r="V31" s="13"/>
      <c r="W31" s="13">
        <f>6204/41000</f>
        <v>0.1513170731707317</v>
      </c>
      <c r="X31" s="13"/>
      <c r="Y31" s="13"/>
      <c r="Z31" s="13"/>
    </row>
    <row r="32" spans="1:26" ht="69.75" customHeight="1">
      <c r="A32" s="67"/>
      <c r="B32" s="34"/>
      <c r="C32" s="39"/>
      <c r="D32" s="39"/>
      <c r="E32" s="1" t="s">
        <v>1</v>
      </c>
      <c r="F32" s="7">
        <v>37021.5</v>
      </c>
      <c r="G32" s="7">
        <v>52047.6</v>
      </c>
      <c r="H32" s="7">
        <v>30238.1</v>
      </c>
      <c r="I32" s="7">
        <v>30238.1</v>
      </c>
      <c r="J32" s="7">
        <f>I32/F32*100</f>
        <v>81.67713355752738</v>
      </c>
      <c r="K32" s="7">
        <f>I32/G32*100</f>
        <v>58.09701119744234</v>
      </c>
      <c r="L32" s="7">
        <f>I32/H32*100</f>
        <v>100</v>
      </c>
      <c r="M32" s="34" t="s">
        <v>124</v>
      </c>
      <c r="N32" s="34"/>
      <c r="O32" s="13"/>
      <c r="P32" s="13"/>
      <c r="Q32" s="13"/>
      <c r="R32" s="13"/>
      <c r="S32" s="14"/>
      <c r="T32" s="13"/>
      <c r="U32" s="13"/>
      <c r="V32" s="13"/>
      <c r="W32" s="13"/>
      <c r="X32" s="13"/>
      <c r="Y32" s="13"/>
      <c r="Z32" s="13"/>
    </row>
    <row r="33" spans="1:26" ht="74.25" customHeight="1">
      <c r="A33" s="67"/>
      <c r="B33" s="34"/>
      <c r="C33" s="39"/>
      <c r="D33" s="39"/>
      <c r="E33" s="1" t="s">
        <v>10</v>
      </c>
      <c r="F33" s="7">
        <v>168546.3</v>
      </c>
      <c r="G33" s="7">
        <v>168546.3</v>
      </c>
      <c r="H33" s="7">
        <f>I33</f>
        <v>111010.2</v>
      </c>
      <c r="I33" s="7">
        <v>111010.2</v>
      </c>
      <c r="J33" s="7">
        <f>I33/F33*100</f>
        <v>65.86332657554631</v>
      </c>
      <c r="K33" s="7">
        <f>I33/G33*100</f>
        <v>65.86332657554631</v>
      </c>
      <c r="L33" s="7">
        <f>I33/H33*100</f>
        <v>100</v>
      </c>
      <c r="M33" s="34"/>
      <c r="N33" s="34"/>
      <c r="O33" s="13"/>
      <c r="P33" s="13"/>
      <c r="Q33" s="13"/>
      <c r="R33" s="13"/>
      <c r="S33" s="14"/>
      <c r="T33" s="13"/>
      <c r="U33" s="13"/>
      <c r="V33" s="13"/>
      <c r="W33" s="13"/>
      <c r="X33" s="13"/>
      <c r="Y33" s="13"/>
      <c r="Z33" s="13"/>
    </row>
    <row r="34" spans="1:26" ht="66" customHeight="1">
      <c r="A34" s="67"/>
      <c r="B34" s="34"/>
      <c r="C34" s="39"/>
      <c r="D34" s="39"/>
      <c r="E34" s="1" t="s">
        <v>14</v>
      </c>
      <c r="F34" s="7"/>
      <c r="G34" s="7">
        <v>0</v>
      </c>
      <c r="H34" s="7">
        <v>0</v>
      </c>
      <c r="I34" s="7">
        <v>0</v>
      </c>
      <c r="J34" s="7" t="s">
        <v>0</v>
      </c>
      <c r="K34" s="7">
        <v>0</v>
      </c>
      <c r="L34" s="7">
        <v>0</v>
      </c>
      <c r="M34" s="65"/>
      <c r="N34" s="34"/>
      <c r="O34" s="13"/>
      <c r="P34" s="13"/>
      <c r="Q34" s="13"/>
      <c r="R34" s="13"/>
      <c r="S34" s="14"/>
      <c r="T34" s="13"/>
      <c r="U34" s="13"/>
      <c r="V34" s="13"/>
      <c r="W34" s="13"/>
      <c r="X34" s="13"/>
      <c r="Y34" s="13"/>
      <c r="Z34" s="13"/>
    </row>
    <row r="35" spans="1:26" ht="81.75" customHeight="1">
      <c r="A35" s="75"/>
      <c r="B35" s="53"/>
      <c r="C35" s="53"/>
      <c r="D35" s="53"/>
      <c r="E35" s="1" t="s">
        <v>11</v>
      </c>
      <c r="F35" s="7">
        <v>12666.8</v>
      </c>
      <c r="G35" s="7"/>
      <c r="H35" s="24">
        <v>10083</v>
      </c>
      <c r="I35" s="24">
        <v>10083</v>
      </c>
      <c r="J35" s="24">
        <f>I35/F35*100</f>
        <v>79.60179366532985</v>
      </c>
      <c r="K35" s="7" t="s">
        <v>0</v>
      </c>
      <c r="L35" s="7">
        <f>I35/H35*100</f>
        <v>100</v>
      </c>
      <c r="M35" s="53"/>
      <c r="N35" s="50"/>
      <c r="O35" s="13"/>
      <c r="P35" s="13"/>
      <c r="Q35" s="13"/>
      <c r="R35" s="13"/>
      <c r="S35" s="14"/>
      <c r="T35" s="13"/>
      <c r="U35" s="13"/>
      <c r="V35" s="13"/>
      <c r="W35" s="13"/>
      <c r="X35" s="13"/>
      <c r="Y35" s="13"/>
      <c r="Z35" s="13"/>
    </row>
    <row r="36" spans="1:26" ht="51" customHeight="1">
      <c r="A36" s="74">
        <v>5</v>
      </c>
      <c r="B36" s="32" t="s">
        <v>61</v>
      </c>
      <c r="C36" s="31" t="s">
        <v>84</v>
      </c>
      <c r="D36" s="31" t="s">
        <v>26</v>
      </c>
      <c r="E36" s="1" t="s">
        <v>8</v>
      </c>
      <c r="F36" s="7">
        <f>F37+F38+F39+F41</f>
        <v>284553.5</v>
      </c>
      <c r="G36" s="7">
        <f>G37+G38+G39+G41</f>
        <v>406911.8</v>
      </c>
      <c r="H36" s="7">
        <f>H37+H38+H39+H41</f>
        <v>77715.9</v>
      </c>
      <c r="I36" s="7">
        <f>I37+I38+I39+I41</f>
        <v>77715.9</v>
      </c>
      <c r="J36" s="7">
        <f>I36/F36*100</f>
        <v>27.31152489777845</v>
      </c>
      <c r="K36" s="7">
        <f>(I37+I38+I39)/G36*100</f>
        <v>18.80228098570747</v>
      </c>
      <c r="L36" s="7">
        <f>I36/H36*100</f>
        <v>100</v>
      </c>
      <c r="M36" s="32" t="s">
        <v>85</v>
      </c>
      <c r="N36" s="36" t="s">
        <v>114</v>
      </c>
      <c r="O36" s="13">
        <f>P36+Q36+R36</f>
        <v>5</v>
      </c>
      <c r="P36" s="13">
        <v>1</v>
      </c>
      <c r="Q36" s="13">
        <v>1</v>
      </c>
      <c r="R36" s="13">
        <v>3</v>
      </c>
      <c r="S36" s="14">
        <v>38.4</v>
      </c>
      <c r="T36" s="13"/>
      <c r="U36" s="13"/>
      <c r="V36" s="13"/>
      <c r="W36" s="13"/>
      <c r="X36" s="13"/>
      <c r="Y36" s="13"/>
      <c r="Z36" s="13"/>
    </row>
    <row r="37" spans="1:26" ht="48.75" customHeight="1">
      <c r="A37" s="74"/>
      <c r="B37" s="32"/>
      <c r="C37" s="31"/>
      <c r="D37" s="31"/>
      <c r="E37" s="1" t="s">
        <v>9</v>
      </c>
      <c r="F37" s="7"/>
      <c r="G37" s="7"/>
      <c r="H37" s="7"/>
      <c r="I37" s="7"/>
      <c r="J37" s="7"/>
      <c r="K37" s="7"/>
      <c r="L37" s="7"/>
      <c r="M37" s="43"/>
      <c r="N37" s="37"/>
      <c r="O37" s="13"/>
      <c r="P37" s="13"/>
      <c r="Q37" s="13"/>
      <c r="R37" s="13"/>
      <c r="S37" s="14"/>
      <c r="T37" s="13"/>
      <c r="U37" s="13"/>
      <c r="V37" s="13"/>
      <c r="W37" s="13"/>
      <c r="X37" s="13"/>
      <c r="Y37" s="13"/>
      <c r="Z37" s="13"/>
    </row>
    <row r="38" spans="1:26" ht="60.75" customHeight="1">
      <c r="A38" s="74"/>
      <c r="B38" s="32"/>
      <c r="C38" s="31"/>
      <c r="D38" s="31"/>
      <c r="E38" s="1" t="s">
        <v>1</v>
      </c>
      <c r="F38" s="7">
        <v>8602</v>
      </c>
      <c r="G38" s="7">
        <v>7620.7</v>
      </c>
      <c r="H38" s="7">
        <v>4523.4</v>
      </c>
      <c r="I38" s="7">
        <v>4523.4</v>
      </c>
      <c r="J38" s="7">
        <f>I38/F38*100</f>
        <v>52.58544524529179</v>
      </c>
      <c r="K38" s="7">
        <f>I38/G38*100</f>
        <v>59.35675200440904</v>
      </c>
      <c r="L38" s="7">
        <v>100</v>
      </c>
      <c r="M38" s="43"/>
      <c r="N38" s="37"/>
      <c r="O38" s="13"/>
      <c r="P38" s="13"/>
      <c r="Q38" s="13"/>
      <c r="R38" s="13"/>
      <c r="S38" s="14"/>
      <c r="T38" s="13"/>
      <c r="U38" s="13"/>
      <c r="V38" s="13"/>
      <c r="W38" s="13"/>
      <c r="X38" s="13"/>
      <c r="Y38" s="13"/>
      <c r="Z38" s="13"/>
    </row>
    <row r="39" spans="1:26" ht="50.25" customHeight="1">
      <c r="A39" s="74"/>
      <c r="B39" s="32"/>
      <c r="C39" s="31"/>
      <c r="D39" s="31"/>
      <c r="E39" s="1" t="s">
        <v>10</v>
      </c>
      <c r="F39" s="7">
        <v>274091.1</v>
      </c>
      <c r="G39" s="7">
        <v>399291.1</v>
      </c>
      <c r="H39" s="7">
        <f>I39</f>
        <v>71985.3</v>
      </c>
      <c r="I39" s="7">
        <v>71985.3</v>
      </c>
      <c r="J39" s="7">
        <f>I39/F39*100</f>
        <v>26.263275239509788</v>
      </c>
      <c r="K39" s="7">
        <f>I39/G39*100</f>
        <v>18.0282756114524</v>
      </c>
      <c r="L39" s="7">
        <f>I39/H39*100</f>
        <v>100</v>
      </c>
      <c r="M39" s="43"/>
      <c r="N39" s="37"/>
      <c r="O39" s="13"/>
      <c r="P39" s="13"/>
      <c r="Q39" s="13"/>
      <c r="R39" s="13"/>
      <c r="S39" s="14"/>
      <c r="T39" s="13"/>
      <c r="U39" s="13"/>
      <c r="V39" s="13"/>
      <c r="W39" s="13"/>
      <c r="X39" s="13"/>
      <c r="Y39" s="13"/>
      <c r="Z39" s="13"/>
    </row>
    <row r="40" spans="1:26" ht="69.75" customHeight="1">
      <c r="A40" s="74"/>
      <c r="B40" s="32"/>
      <c r="C40" s="31"/>
      <c r="D40" s="31"/>
      <c r="E40" s="1" t="s">
        <v>14</v>
      </c>
      <c r="F40" s="7"/>
      <c r="G40" s="7">
        <v>184187.9</v>
      </c>
      <c r="H40" s="7">
        <f>I40</f>
        <v>1266.7</v>
      </c>
      <c r="I40" s="7">
        <v>1266.7</v>
      </c>
      <c r="J40" s="7" t="s">
        <v>0</v>
      </c>
      <c r="K40" s="7">
        <f>I40/G40*100</f>
        <v>0.6877216147206197</v>
      </c>
      <c r="L40" s="7">
        <f>I40/H40*100</f>
        <v>100</v>
      </c>
      <c r="M40" s="43"/>
      <c r="N40" s="37"/>
      <c r="O40" s="13"/>
      <c r="P40" s="13"/>
      <c r="Q40" s="13"/>
      <c r="R40" s="13"/>
      <c r="S40" s="14"/>
      <c r="T40" s="13"/>
      <c r="U40" s="13"/>
      <c r="V40" s="13"/>
      <c r="W40" s="13"/>
      <c r="X40" s="13"/>
      <c r="Y40" s="13"/>
      <c r="Z40" s="13"/>
    </row>
    <row r="41" spans="1:26" ht="50.25" customHeight="1">
      <c r="A41" s="74"/>
      <c r="B41" s="32"/>
      <c r="C41" s="31"/>
      <c r="D41" s="31"/>
      <c r="E41" s="1" t="s">
        <v>11</v>
      </c>
      <c r="F41" s="7">
        <v>1860.4</v>
      </c>
      <c r="G41" s="7"/>
      <c r="H41" s="24">
        <v>1207.2</v>
      </c>
      <c r="I41" s="24">
        <v>1207.2</v>
      </c>
      <c r="J41" s="24">
        <f>I41/F41*100</f>
        <v>64.88927112448935</v>
      </c>
      <c r="K41" s="24" t="s">
        <v>0</v>
      </c>
      <c r="L41" s="7">
        <v>0</v>
      </c>
      <c r="M41" s="43"/>
      <c r="N41" s="37"/>
      <c r="O41" s="16">
        <f>P41+Q41+R41</f>
        <v>0</v>
      </c>
      <c r="P41" s="13"/>
      <c r="Q41" s="13"/>
      <c r="R41" s="13"/>
      <c r="S41" s="14"/>
      <c r="T41" s="13"/>
      <c r="U41" s="13"/>
      <c r="V41" s="13"/>
      <c r="W41" s="13"/>
      <c r="X41" s="13"/>
      <c r="Y41" s="13"/>
      <c r="Z41" s="13"/>
    </row>
    <row r="42" spans="1:26" ht="114" customHeight="1">
      <c r="A42" s="74">
        <v>6</v>
      </c>
      <c r="B42" s="32" t="s">
        <v>51</v>
      </c>
      <c r="C42" s="31" t="s">
        <v>77</v>
      </c>
      <c r="D42" s="31" t="s">
        <v>23</v>
      </c>
      <c r="E42" s="1" t="s">
        <v>8</v>
      </c>
      <c r="F42" s="7">
        <f>F43+F44+F45+F47</f>
        <v>8931.7</v>
      </c>
      <c r="G42" s="7">
        <f>G43+G44+G45+G47</f>
        <v>9195.1</v>
      </c>
      <c r="H42" s="7">
        <f>H43+H44+H45+H47</f>
        <v>6547.5</v>
      </c>
      <c r="I42" s="7">
        <f>I43+I44+I45+I47</f>
        <v>6307.700000000001</v>
      </c>
      <c r="J42" s="7">
        <f>I42/F42*100</f>
        <v>70.62149422842236</v>
      </c>
      <c r="K42" s="7">
        <f>I42/G42*100</f>
        <v>68.5984926754467</v>
      </c>
      <c r="L42" s="7">
        <f>I42/H42*100</f>
        <v>96.33753340969837</v>
      </c>
      <c r="M42" s="41" t="s">
        <v>125</v>
      </c>
      <c r="N42" s="32" t="s">
        <v>86</v>
      </c>
      <c r="O42" s="16">
        <f>P42+Q42+R42</f>
        <v>15</v>
      </c>
      <c r="P42" s="13">
        <v>8</v>
      </c>
      <c r="Q42" s="13">
        <v>6</v>
      </c>
      <c r="R42" s="13">
        <v>1</v>
      </c>
      <c r="S42" s="14">
        <v>104.9</v>
      </c>
      <c r="T42" s="13"/>
      <c r="U42" s="13"/>
      <c r="V42" s="13"/>
      <c r="W42" s="13"/>
      <c r="X42" s="13"/>
      <c r="Y42" s="13"/>
      <c r="Z42" s="13"/>
    </row>
    <row r="43" spans="1:26" ht="65.25" customHeight="1">
      <c r="A43" s="74"/>
      <c r="B43" s="32"/>
      <c r="C43" s="31"/>
      <c r="D43" s="31"/>
      <c r="E43" s="1" t="s">
        <v>9</v>
      </c>
      <c r="F43" s="7"/>
      <c r="G43" s="7"/>
      <c r="H43" s="7"/>
      <c r="I43" s="7"/>
      <c r="J43" s="7"/>
      <c r="K43" s="7"/>
      <c r="L43" s="7"/>
      <c r="M43" s="34"/>
      <c r="N43" s="43"/>
      <c r="O43" s="13"/>
      <c r="P43" s="13"/>
      <c r="Q43" s="13"/>
      <c r="R43" s="13"/>
      <c r="S43" s="14"/>
      <c r="T43" s="13"/>
      <c r="U43" s="13"/>
      <c r="V43" s="13"/>
      <c r="W43" s="13"/>
      <c r="X43" s="13"/>
      <c r="Y43" s="13"/>
      <c r="Z43" s="13"/>
    </row>
    <row r="44" spans="1:26" ht="75.75" customHeight="1">
      <c r="A44" s="74"/>
      <c r="B44" s="32"/>
      <c r="C44" s="31"/>
      <c r="D44" s="31"/>
      <c r="E44" s="1" t="s">
        <v>1</v>
      </c>
      <c r="F44" s="7">
        <v>3163.7</v>
      </c>
      <c r="G44" s="7">
        <v>3427.1</v>
      </c>
      <c r="H44" s="7">
        <v>2075.2</v>
      </c>
      <c r="I44" s="7">
        <v>1835.4</v>
      </c>
      <c r="J44" s="7">
        <f>I44/F44*100</f>
        <v>58.01435028605747</v>
      </c>
      <c r="K44" s="7">
        <f>I44/G44*100</f>
        <v>53.55548422864813</v>
      </c>
      <c r="L44" s="7">
        <f>I44/H44*100</f>
        <v>88.44448727833463</v>
      </c>
      <c r="M44" s="34"/>
      <c r="N44" s="43"/>
      <c r="O44" s="13"/>
      <c r="P44" s="13"/>
      <c r="Q44" s="13"/>
      <c r="R44" s="13"/>
      <c r="S44" s="14"/>
      <c r="T44" s="13"/>
      <c r="U44" s="13"/>
      <c r="V44" s="13"/>
      <c r="W44" s="13"/>
      <c r="X44" s="13"/>
      <c r="Y44" s="13"/>
      <c r="Z44" s="13"/>
    </row>
    <row r="45" spans="1:26" ht="195" customHeight="1">
      <c r="A45" s="74"/>
      <c r="B45" s="32"/>
      <c r="C45" s="31"/>
      <c r="D45" s="31"/>
      <c r="E45" s="1" t="s">
        <v>10</v>
      </c>
      <c r="F45" s="7">
        <v>5768</v>
      </c>
      <c r="G45" s="7">
        <v>5768</v>
      </c>
      <c r="H45" s="7">
        <f>I45</f>
        <v>4472.3</v>
      </c>
      <c r="I45" s="7">
        <v>4472.3</v>
      </c>
      <c r="J45" s="7">
        <f>I45/F45*100</f>
        <v>77.5364077669903</v>
      </c>
      <c r="K45" s="7">
        <f>I45/G45*100</f>
        <v>77.5364077669903</v>
      </c>
      <c r="L45" s="7">
        <f>I45/H45*100</f>
        <v>100</v>
      </c>
      <c r="M45" s="34" t="s">
        <v>126</v>
      </c>
      <c r="N45" s="43"/>
      <c r="O45" s="13"/>
      <c r="P45" s="13"/>
      <c r="Q45" s="13"/>
      <c r="R45" s="13"/>
      <c r="S45" s="14"/>
      <c r="T45" s="13"/>
      <c r="U45" s="13"/>
      <c r="V45" s="13"/>
      <c r="W45" s="13"/>
      <c r="X45" s="13"/>
      <c r="Y45" s="13"/>
      <c r="Z45" s="13"/>
    </row>
    <row r="46" spans="1:26" ht="122.25" customHeight="1">
      <c r="A46" s="74"/>
      <c r="B46" s="32"/>
      <c r="C46" s="31"/>
      <c r="D46" s="31"/>
      <c r="E46" s="1" t="s">
        <v>14</v>
      </c>
      <c r="F46" s="7"/>
      <c r="G46" s="7" t="s">
        <v>0</v>
      </c>
      <c r="H46" s="7" t="s">
        <v>43</v>
      </c>
      <c r="I46" s="7" t="s">
        <v>0</v>
      </c>
      <c r="J46" s="7" t="s">
        <v>0</v>
      </c>
      <c r="K46" s="7" t="s">
        <v>0</v>
      </c>
      <c r="L46" s="7" t="s">
        <v>0</v>
      </c>
      <c r="M46" s="34"/>
      <c r="N46" s="43"/>
      <c r="O46" s="13"/>
      <c r="P46" s="13"/>
      <c r="Q46" s="13"/>
      <c r="R46" s="13"/>
      <c r="S46" s="14"/>
      <c r="T46" s="13"/>
      <c r="U46" s="13"/>
      <c r="V46" s="13"/>
      <c r="W46" s="13"/>
      <c r="X46" s="13"/>
      <c r="Y46" s="13"/>
      <c r="Z46" s="13"/>
    </row>
    <row r="47" spans="1:26" ht="136.5" customHeight="1">
      <c r="A47" s="74"/>
      <c r="B47" s="32"/>
      <c r="C47" s="31"/>
      <c r="D47" s="31"/>
      <c r="E47" s="1" t="s">
        <v>11</v>
      </c>
      <c r="F47" s="7"/>
      <c r="G47" s="7"/>
      <c r="H47" s="7"/>
      <c r="I47" s="7"/>
      <c r="J47" s="7"/>
      <c r="K47" s="7"/>
      <c r="L47" s="7" t="s">
        <v>0</v>
      </c>
      <c r="M47" s="42"/>
      <c r="N47" s="43"/>
      <c r="O47" s="13"/>
      <c r="P47" s="13"/>
      <c r="Q47" s="13"/>
      <c r="R47" s="13"/>
      <c r="S47" s="14"/>
      <c r="T47" s="13"/>
      <c r="U47" s="13"/>
      <c r="V47" s="13"/>
      <c r="W47" s="13"/>
      <c r="X47" s="13"/>
      <c r="Y47" s="13"/>
      <c r="Z47" s="13"/>
    </row>
    <row r="48" spans="1:26" ht="111" customHeight="1">
      <c r="A48" s="74">
        <v>7</v>
      </c>
      <c r="B48" s="32" t="s">
        <v>64</v>
      </c>
      <c r="C48" s="31" t="s">
        <v>63</v>
      </c>
      <c r="D48" s="31" t="s">
        <v>27</v>
      </c>
      <c r="E48" s="1" t="s">
        <v>8</v>
      </c>
      <c r="F48" s="7">
        <f>F49+F50+F51+F53</f>
        <v>25243</v>
      </c>
      <c r="G48" s="7">
        <f>G49+G50+G51+G53</f>
        <v>25252.3</v>
      </c>
      <c r="H48" s="7">
        <f>H49+H50+H51+H53</f>
        <v>12928.2</v>
      </c>
      <c r="I48" s="7">
        <f>I49+I50+I51+I53</f>
        <v>12928.2</v>
      </c>
      <c r="J48" s="7">
        <f>I48/F48*100</f>
        <v>51.214990294339025</v>
      </c>
      <c r="K48" s="7">
        <f>I48/G48*100</f>
        <v>51.19612866946773</v>
      </c>
      <c r="L48" s="7">
        <f>I48/H48*100</f>
        <v>100</v>
      </c>
      <c r="M48" s="32" t="s">
        <v>127</v>
      </c>
      <c r="N48" s="32" t="s">
        <v>128</v>
      </c>
      <c r="O48" s="16">
        <f>P48+Q48+R48</f>
        <v>13</v>
      </c>
      <c r="P48" s="26">
        <v>4</v>
      </c>
      <c r="Q48" s="26">
        <v>4</v>
      </c>
      <c r="R48" s="26">
        <v>5</v>
      </c>
      <c r="S48" s="14">
        <v>63.4</v>
      </c>
      <c r="T48" s="13"/>
      <c r="U48" s="13"/>
      <c r="V48" s="13"/>
      <c r="W48" s="13"/>
      <c r="X48" s="13"/>
      <c r="Y48" s="13"/>
      <c r="Z48" s="13"/>
    </row>
    <row r="49" spans="1:26" ht="58.5" customHeight="1">
      <c r="A49" s="74"/>
      <c r="B49" s="32"/>
      <c r="C49" s="31"/>
      <c r="D49" s="31"/>
      <c r="E49" s="1" t="s">
        <v>9</v>
      </c>
      <c r="F49" s="7"/>
      <c r="G49" s="7"/>
      <c r="H49" s="7"/>
      <c r="I49" s="7"/>
      <c r="J49" s="7"/>
      <c r="K49" s="7"/>
      <c r="L49" s="7"/>
      <c r="M49" s="43"/>
      <c r="N49" s="43"/>
      <c r="O49" s="13"/>
      <c r="P49" s="13"/>
      <c r="Q49" s="13"/>
      <c r="R49" s="13"/>
      <c r="S49" s="14"/>
      <c r="T49" s="13"/>
      <c r="U49" s="13"/>
      <c r="V49" s="13"/>
      <c r="W49" s="13"/>
      <c r="X49" s="13"/>
      <c r="Y49" s="13"/>
      <c r="Z49" s="13"/>
    </row>
    <row r="50" spans="1:26" ht="63.75" customHeight="1">
      <c r="A50" s="74"/>
      <c r="B50" s="32"/>
      <c r="C50" s="31"/>
      <c r="D50" s="31"/>
      <c r="E50" s="1" t="s">
        <v>1</v>
      </c>
      <c r="F50" s="7">
        <v>24589</v>
      </c>
      <c r="G50" s="7">
        <v>24598.3</v>
      </c>
      <c r="H50" s="7">
        <v>12569.5</v>
      </c>
      <c r="I50" s="7">
        <v>12569.5</v>
      </c>
      <c r="J50" s="7">
        <f>I50/F50*100</f>
        <v>51.11838627028346</v>
      </c>
      <c r="K50" s="7">
        <f>I50/G50*100</f>
        <v>51.099059691116864</v>
      </c>
      <c r="L50" s="7">
        <f>I50/H50*100</f>
        <v>100</v>
      </c>
      <c r="M50" s="43"/>
      <c r="N50" s="43"/>
      <c r="O50" s="13"/>
      <c r="P50" s="13"/>
      <c r="Q50" s="13"/>
      <c r="R50" s="13"/>
      <c r="S50" s="14"/>
      <c r="T50" s="13"/>
      <c r="U50" s="13"/>
      <c r="V50" s="13"/>
      <c r="W50" s="13"/>
      <c r="X50" s="13"/>
      <c r="Y50" s="13"/>
      <c r="Z50" s="13"/>
    </row>
    <row r="51" spans="1:26" ht="66" customHeight="1">
      <c r="A51" s="74"/>
      <c r="B51" s="32"/>
      <c r="C51" s="31"/>
      <c r="D51" s="31"/>
      <c r="E51" s="1" t="s">
        <v>10</v>
      </c>
      <c r="F51" s="7">
        <v>654</v>
      </c>
      <c r="G51" s="7">
        <v>654</v>
      </c>
      <c r="H51" s="7">
        <f>I51</f>
        <v>358.7</v>
      </c>
      <c r="I51" s="7">
        <v>358.7</v>
      </c>
      <c r="J51" s="7">
        <f>I51/F51*100</f>
        <v>54.84709480122324</v>
      </c>
      <c r="K51" s="7">
        <f>I51/G51*100</f>
        <v>54.84709480122324</v>
      </c>
      <c r="L51" s="7">
        <f>I51/H51*100</f>
        <v>100</v>
      </c>
      <c r="M51" s="43"/>
      <c r="N51" s="43"/>
      <c r="O51" s="13"/>
      <c r="P51" s="13"/>
      <c r="Q51" s="13" t="s">
        <v>72</v>
      </c>
      <c r="R51" s="13"/>
      <c r="S51" s="14"/>
      <c r="T51" s="13"/>
      <c r="U51" s="13"/>
      <c r="V51" s="13"/>
      <c r="W51" s="13"/>
      <c r="X51" s="13"/>
      <c r="Y51" s="13"/>
      <c r="Z51" s="13"/>
    </row>
    <row r="52" spans="1:26" ht="61.5" customHeight="1">
      <c r="A52" s="74"/>
      <c r="B52" s="32"/>
      <c r="C52" s="31"/>
      <c r="D52" s="31"/>
      <c r="E52" s="1" t="s">
        <v>14</v>
      </c>
      <c r="F52" s="7"/>
      <c r="G52" s="7" t="s">
        <v>0</v>
      </c>
      <c r="H52" s="7" t="s">
        <v>0</v>
      </c>
      <c r="I52" s="7" t="s">
        <v>0</v>
      </c>
      <c r="J52" s="7" t="s">
        <v>0</v>
      </c>
      <c r="K52" s="7" t="s">
        <v>0</v>
      </c>
      <c r="L52" s="7" t="s">
        <v>0</v>
      </c>
      <c r="M52" s="43"/>
      <c r="N52" s="43"/>
      <c r="O52" s="13"/>
      <c r="P52" s="13"/>
      <c r="Q52" s="13"/>
      <c r="R52" s="13"/>
      <c r="S52" s="14"/>
      <c r="T52" s="13"/>
      <c r="U52" s="13"/>
      <c r="V52" s="13"/>
      <c r="W52" s="13"/>
      <c r="X52" s="13"/>
      <c r="Y52" s="13"/>
      <c r="Z52" s="13"/>
    </row>
    <row r="53" spans="1:26" ht="41.25" customHeight="1">
      <c r="A53" s="74"/>
      <c r="B53" s="32"/>
      <c r="C53" s="31"/>
      <c r="D53" s="31"/>
      <c r="E53" s="1" t="s">
        <v>11</v>
      </c>
      <c r="F53" s="7"/>
      <c r="G53" s="7"/>
      <c r="H53" s="7"/>
      <c r="I53" s="7"/>
      <c r="J53" s="7"/>
      <c r="K53" s="7"/>
      <c r="L53" s="7" t="s">
        <v>0</v>
      </c>
      <c r="M53" s="43"/>
      <c r="N53" s="43"/>
      <c r="O53" s="13"/>
      <c r="P53" s="13"/>
      <c r="Q53" s="13"/>
      <c r="R53" s="13"/>
      <c r="S53" s="14"/>
      <c r="T53" s="13"/>
      <c r="U53" s="13"/>
      <c r="V53" s="13"/>
      <c r="W53" s="13"/>
      <c r="X53" s="13"/>
      <c r="Y53" s="13"/>
      <c r="Z53" s="13"/>
    </row>
    <row r="54" spans="1:26" ht="161.25" customHeight="1">
      <c r="A54" s="66">
        <v>8</v>
      </c>
      <c r="B54" s="32" t="s">
        <v>69</v>
      </c>
      <c r="C54" s="31" t="s">
        <v>87</v>
      </c>
      <c r="D54" s="31" t="s">
        <v>28</v>
      </c>
      <c r="E54" s="1" t="s">
        <v>8</v>
      </c>
      <c r="F54" s="7">
        <f>F55+F56+F57</f>
        <v>335856.7</v>
      </c>
      <c r="G54" s="7">
        <f>G55+G56+G57</f>
        <v>436096.6</v>
      </c>
      <c r="H54" s="7">
        <f>H55+H56+H57</f>
        <v>70817.2</v>
      </c>
      <c r="I54" s="7">
        <f>I55+I56+I57</f>
        <v>70817.2</v>
      </c>
      <c r="J54" s="7">
        <f>I54/F54*100</f>
        <v>21.08554035098898</v>
      </c>
      <c r="K54" s="7">
        <f>I54/G54*100</f>
        <v>16.238879184107375</v>
      </c>
      <c r="L54" s="7">
        <f>I54/H54*100</f>
        <v>100</v>
      </c>
      <c r="M54" s="76" t="s">
        <v>141</v>
      </c>
      <c r="N54" s="51" t="s">
        <v>115</v>
      </c>
      <c r="O54" s="13">
        <f>P54+Q54+R54</f>
        <v>8</v>
      </c>
      <c r="P54" s="13">
        <v>2</v>
      </c>
      <c r="Q54" s="13">
        <v>1</v>
      </c>
      <c r="R54" s="13">
        <v>5</v>
      </c>
      <c r="S54" s="14">
        <v>39.7</v>
      </c>
      <c r="T54" s="13"/>
      <c r="U54" s="13"/>
      <c r="V54" s="13"/>
      <c r="W54" s="13"/>
      <c r="X54" s="13"/>
      <c r="Y54" s="13"/>
      <c r="Z54" s="13"/>
    </row>
    <row r="55" spans="1:26" ht="183" customHeight="1">
      <c r="A55" s="67"/>
      <c r="B55" s="32"/>
      <c r="C55" s="31"/>
      <c r="D55" s="31"/>
      <c r="E55" s="1" t="s">
        <v>9</v>
      </c>
      <c r="F55" s="7">
        <v>4106.8</v>
      </c>
      <c r="G55" s="7">
        <v>4344.6</v>
      </c>
      <c r="H55" s="7">
        <v>0</v>
      </c>
      <c r="I55" s="7">
        <v>0</v>
      </c>
      <c r="J55" s="7">
        <f>I55/F55*100</f>
        <v>0</v>
      </c>
      <c r="K55" s="7">
        <f>I55/G55*100</f>
        <v>0</v>
      </c>
      <c r="L55" s="7" t="s">
        <v>71</v>
      </c>
      <c r="M55" s="77"/>
      <c r="N55" s="52"/>
      <c r="O55" s="13"/>
      <c r="P55" s="13"/>
      <c r="Q55" s="13"/>
      <c r="R55" s="13"/>
      <c r="S55" s="14"/>
      <c r="T55" s="13"/>
      <c r="U55" s="13"/>
      <c r="V55" s="13"/>
      <c r="W55" s="13"/>
      <c r="X55" s="13"/>
      <c r="Y55" s="13"/>
      <c r="Z55" s="13"/>
    </row>
    <row r="56" spans="1:26" ht="147.75" customHeight="1">
      <c r="A56" s="67"/>
      <c r="B56" s="32"/>
      <c r="C56" s="31"/>
      <c r="D56" s="31"/>
      <c r="E56" s="1" t="s">
        <v>1</v>
      </c>
      <c r="F56" s="7">
        <v>262730.4</v>
      </c>
      <c r="G56" s="7">
        <v>362732.5</v>
      </c>
      <c r="H56" s="7">
        <v>39461.1</v>
      </c>
      <c r="I56" s="7">
        <v>39461.1</v>
      </c>
      <c r="J56" s="7">
        <f>I56/F56*100</f>
        <v>15.019617067533867</v>
      </c>
      <c r="K56" s="7">
        <f>I56/G56*100</f>
        <v>10.878843224690371</v>
      </c>
      <c r="L56" s="7">
        <f>I56/H56*100</f>
        <v>100</v>
      </c>
      <c r="M56" s="34" t="s">
        <v>142</v>
      </c>
      <c r="N56" s="52"/>
      <c r="O56" s="13"/>
      <c r="P56" s="13"/>
      <c r="Q56" s="13"/>
      <c r="R56" s="13"/>
      <c r="S56" s="14"/>
      <c r="T56" s="13"/>
      <c r="U56" s="13"/>
      <c r="V56" s="13"/>
      <c r="W56" s="13"/>
      <c r="X56" s="13"/>
      <c r="Y56" s="13"/>
      <c r="Z56" s="13"/>
    </row>
    <row r="57" spans="1:26" ht="129" customHeight="1">
      <c r="A57" s="67"/>
      <c r="B57" s="32"/>
      <c r="C57" s="31"/>
      <c r="D57" s="31"/>
      <c r="E57" s="1" t="s">
        <v>10</v>
      </c>
      <c r="F57" s="7">
        <v>69019.5</v>
      </c>
      <c r="G57" s="7">
        <v>69019.5</v>
      </c>
      <c r="H57" s="7">
        <f>I57</f>
        <v>31356.1</v>
      </c>
      <c r="I57" s="7">
        <v>31356.1</v>
      </c>
      <c r="J57" s="7">
        <f>I57/F57*100</f>
        <v>45.4307840537819</v>
      </c>
      <c r="K57" s="7">
        <f>I57/G57*100</f>
        <v>45.4307840537819</v>
      </c>
      <c r="L57" s="7">
        <f>I57/H57*100</f>
        <v>100</v>
      </c>
      <c r="M57" s="34"/>
      <c r="N57" s="52"/>
      <c r="O57" s="13"/>
      <c r="P57" s="13"/>
      <c r="Q57" s="13"/>
      <c r="R57" s="13"/>
      <c r="S57" s="14"/>
      <c r="T57" s="13"/>
      <c r="U57" s="13"/>
      <c r="V57" s="13"/>
      <c r="W57" s="13"/>
      <c r="X57" s="13"/>
      <c r="Y57" s="13"/>
      <c r="Z57" s="13"/>
    </row>
    <row r="58" spans="1:26" ht="108" customHeight="1">
      <c r="A58" s="67"/>
      <c r="B58" s="32"/>
      <c r="C58" s="31"/>
      <c r="D58" s="31"/>
      <c r="E58" s="1" t="s">
        <v>14</v>
      </c>
      <c r="F58" s="7" t="s">
        <v>0</v>
      </c>
      <c r="G58" s="7" t="s">
        <v>0</v>
      </c>
      <c r="H58" s="7" t="s">
        <v>0</v>
      </c>
      <c r="I58" s="7" t="s">
        <v>0</v>
      </c>
      <c r="J58" s="7" t="s">
        <v>0</v>
      </c>
      <c r="K58" s="7" t="s">
        <v>0</v>
      </c>
      <c r="L58" s="7" t="s">
        <v>0</v>
      </c>
      <c r="M58" s="34"/>
      <c r="N58" s="52"/>
      <c r="O58" s="13"/>
      <c r="P58" s="13"/>
      <c r="Q58" s="13"/>
      <c r="R58" s="13"/>
      <c r="S58" s="14"/>
      <c r="T58" s="13"/>
      <c r="U58" s="13"/>
      <c r="V58" s="13"/>
      <c r="W58" s="13"/>
      <c r="X58" s="13"/>
      <c r="Y58" s="13"/>
      <c r="Z58" s="13"/>
    </row>
    <row r="59" spans="1:26" ht="103.5" customHeight="1">
      <c r="A59" s="68"/>
      <c r="B59" s="32"/>
      <c r="C59" s="31"/>
      <c r="D59" s="31"/>
      <c r="E59" s="1" t="s">
        <v>11</v>
      </c>
      <c r="F59" s="7" t="s">
        <v>0</v>
      </c>
      <c r="G59" s="7" t="s">
        <v>0</v>
      </c>
      <c r="H59" s="7" t="s">
        <v>0</v>
      </c>
      <c r="I59" s="7" t="s">
        <v>0</v>
      </c>
      <c r="J59" s="7" t="s">
        <v>0</v>
      </c>
      <c r="K59" s="7" t="s">
        <v>43</v>
      </c>
      <c r="L59" s="7" t="s">
        <v>0</v>
      </c>
      <c r="M59" s="42"/>
      <c r="N59" s="52"/>
      <c r="O59" s="13"/>
      <c r="P59" s="13"/>
      <c r="Q59" s="13"/>
      <c r="R59" s="13"/>
      <c r="S59" s="14"/>
      <c r="T59" s="13"/>
      <c r="U59" s="13"/>
      <c r="V59" s="13"/>
      <c r="W59" s="13"/>
      <c r="X59" s="13"/>
      <c r="Y59" s="13"/>
      <c r="Z59" s="13"/>
    </row>
    <row r="60" spans="1:26" ht="145.5" customHeight="1">
      <c r="A60" s="74">
        <v>9</v>
      </c>
      <c r="B60" s="32" t="s">
        <v>62</v>
      </c>
      <c r="C60" s="31" t="s">
        <v>76</v>
      </c>
      <c r="D60" s="31" t="s">
        <v>29</v>
      </c>
      <c r="E60" s="1" t="s">
        <v>8</v>
      </c>
      <c r="F60" s="7">
        <f>F61+F62+F63+F65</f>
        <v>124659.8</v>
      </c>
      <c r="G60" s="7">
        <f>G61+G62+G63+G65</f>
        <v>180359.8</v>
      </c>
      <c r="H60" s="7">
        <f>H61+H62+H63+H65</f>
        <v>73850.5</v>
      </c>
      <c r="I60" s="7">
        <f>I61+I62+I63+I65</f>
        <v>73850.5</v>
      </c>
      <c r="J60" s="7">
        <f>I60/F60*100</f>
        <v>59.2416320257212</v>
      </c>
      <c r="K60" s="7">
        <f>I60/G60*100</f>
        <v>40.94620863407478</v>
      </c>
      <c r="L60" s="7">
        <v>100</v>
      </c>
      <c r="M60" s="32" t="s">
        <v>129</v>
      </c>
      <c r="N60" s="32" t="s">
        <v>88</v>
      </c>
      <c r="O60" s="13">
        <f>P60+Q60+R60</f>
        <v>6</v>
      </c>
      <c r="P60" s="13">
        <v>3</v>
      </c>
      <c r="Q60" s="13">
        <v>2</v>
      </c>
      <c r="R60" s="13">
        <v>1</v>
      </c>
      <c r="S60" s="14">
        <v>81.8</v>
      </c>
      <c r="T60" s="13"/>
      <c r="U60" s="13"/>
      <c r="V60" s="13"/>
      <c r="W60" s="13"/>
      <c r="X60" s="13"/>
      <c r="Y60" s="13"/>
      <c r="Z60" s="13"/>
    </row>
    <row r="61" spans="1:26" ht="118.5" customHeight="1">
      <c r="A61" s="74"/>
      <c r="B61" s="32"/>
      <c r="C61" s="31"/>
      <c r="D61" s="31"/>
      <c r="E61" s="1" t="s">
        <v>9</v>
      </c>
      <c r="F61" s="7">
        <v>3039.1</v>
      </c>
      <c r="G61" s="7">
        <v>3039.1</v>
      </c>
      <c r="H61" s="7">
        <v>0</v>
      </c>
      <c r="I61" s="7">
        <v>0</v>
      </c>
      <c r="J61" s="7">
        <f>I61/F61*100</f>
        <v>0</v>
      </c>
      <c r="K61" s="7">
        <f>I61/G61*100</f>
        <v>0</v>
      </c>
      <c r="L61" s="7">
        <v>0</v>
      </c>
      <c r="M61" s="43"/>
      <c r="N61" s="43"/>
      <c r="O61" s="13"/>
      <c r="P61" s="13"/>
      <c r="Q61" s="13"/>
      <c r="R61" s="13"/>
      <c r="S61" s="14"/>
      <c r="T61" s="13"/>
      <c r="U61" s="13"/>
      <c r="V61" s="13"/>
      <c r="W61" s="13"/>
      <c r="X61" s="13"/>
      <c r="Y61" s="13"/>
      <c r="Z61" s="13"/>
    </row>
    <row r="62" spans="1:26" ht="95.25" customHeight="1">
      <c r="A62" s="74"/>
      <c r="B62" s="32"/>
      <c r="C62" s="31"/>
      <c r="D62" s="31"/>
      <c r="E62" s="1" t="s">
        <v>1</v>
      </c>
      <c r="F62" s="7">
        <v>34919.6</v>
      </c>
      <c r="G62" s="7">
        <v>34919.6</v>
      </c>
      <c r="H62" s="7">
        <v>0</v>
      </c>
      <c r="I62" s="7">
        <v>0</v>
      </c>
      <c r="J62" s="7">
        <f>I62/F62*100</f>
        <v>0</v>
      </c>
      <c r="K62" s="7">
        <f>I62/G62*100</f>
        <v>0</v>
      </c>
      <c r="L62" s="7">
        <v>0</v>
      </c>
      <c r="M62" s="43"/>
      <c r="N62" s="43"/>
      <c r="O62" s="13"/>
      <c r="P62" s="13"/>
      <c r="Q62" s="13"/>
      <c r="R62" s="13"/>
      <c r="S62" s="14"/>
      <c r="T62" s="13"/>
      <c r="U62" s="13"/>
      <c r="V62" s="13"/>
      <c r="W62" s="13"/>
      <c r="X62" s="13"/>
      <c r="Y62" s="13"/>
      <c r="Z62" s="13"/>
    </row>
    <row r="63" spans="1:26" ht="72.75" customHeight="1">
      <c r="A63" s="74"/>
      <c r="B63" s="32"/>
      <c r="C63" s="31"/>
      <c r="D63" s="31"/>
      <c r="E63" s="1" t="s">
        <v>10</v>
      </c>
      <c r="F63" s="7">
        <v>86701.1</v>
      </c>
      <c r="G63" s="7">
        <v>118701.1</v>
      </c>
      <c r="H63" s="7">
        <f>I63</f>
        <v>73850.5</v>
      </c>
      <c r="I63" s="7">
        <v>73850.5</v>
      </c>
      <c r="J63" s="7">
        <f>I63/F63*100</f>
        <v>85.17827340137552</v>
      </c>
      <c r="K63" s="7">
        <f>I63/G63*100</f>
        <v>62.215514430784545</v>
      </c>
      <c r="L63" s="7">
        <f>I63/H63*100</f>
        <v>100</v>
      </c>
      <c r="M63" s="43"/>
      <c r="N63" s="43"/>
      <c r="O63" s="13"/>
      <c r="P63" s="13"/>
      <c r="Q63" s="13"/>
      <c r="R63" s="13"/>
      <c r="S63" s="14"/>
      <c r="T63" s="13"/>
      <c r="U63" s="13"/>
      <c r="V63" s="13"/>
      <c r="W63" s="13"/>
      <c r="X63" s="13"/>
      <c r="Y63" s="13"/>
      <c r="Z63" s="13"/>
    </row>
    <row r="64" spans="1:26" ht="70.5" customHeight="1">
      <c r="A64" s="74"/>
      <c r="B64" s="32"/>
      <c r="C64" s="31"/>
      <c r="D64" s="31"/>
      <c r="E64" s="1" t="s">
        <v>14</v>
      </c>
      <c r="F64" s="7"/>
      <c r="G64" s="7"/>
      <c r="H64" s="7" t="s">
        <v>0</v>
      </c>
      <c r="I64" s="7" t="s">
        <v>46</v>
      </c>
      <c r="J64" s="7" t="s">
        <v>44</v>
      </c>
      <c r="K64" s="7" t="s">
        <v>0</v>
      </c>
      <c r="L64" s="7" t="s">
        <v>0</v>
      </c>
      <c r="M64" s="43"/>
      <c r="N64" s="43"/>
      <c r="O64" s="13"/>
      <c r="P64" s="13"/>
      <c r="Q64" s="13"/>
      <c r="R64" s="13"/>
      <c r="S64" s="14"/>
      <c r="T64" s="13"/>
      <c r="U64" s="13"/>
      <c r="V64" s="13"/>
      <c r="W64" s="13"/>
      <c r="X64" s="13"/>
      <c r="Y64" s="13"/>
      <c r="Z64" s="13"/>
    </row>
    <row r="65" spans="1:26" ht="136.5" customHeight="1">
      <c r="A65" s="74"/>
      <c r="B65" s="32"/>
      <c r="C65" s="31"/>
      <c r="D65" s="31"/>
      <c r="E65" s="1" t="s">
        <v>11</v>
      </c>
      <c r="F65" s="7"/>
      <c r="G65" s="7">
        <v>23700</v>
      </c>
      <c r="H65" s="7">
        <v>0</v>
      </c>
      <c r="I65" s="7">
        <v>0</v>
      </c>
      <c r="J65" s="7">
        <v>0</v>
      </c>
      <c r="K65" s="7" t="s">
        <v>0</v>
      </c>
      <c r="L65" s="7" t="s">
        <v>0</v>
      </c>
      <c r="M65" s="43"/>
      <c r="N65" s="43"/>
      <c r="O65" s="13"/>
      <c r="P65" s="13"/>
      <c r="Q65" s="13"/>
      <c r="R65" s="13"/>
      <c r="S65" s="14"/>
      <c r="T65" s="13"/>
      <c r="U65" s="13"/>
      <c r="V65" s="13"/>
      <c r="W65" s="13"/>
      <c r="X65" s="13"/>
      <c r="Y65" s="13"/>
      <c r="Z65" s="13"/>
    </row>
    <row r="66" spans="1:26" ht="67.5" customHeight="1">
      <c r="A66" s="74">
        <v>10</v>
      </c>
      <c r="B66" s="32" t="s">
        <v>70</v>
      </c>
      <c r="C66" s="31" t="s">
        <v>89</v>
      </c>
      <c r="D66" s="31" t="s">
        <v>30</v>
      </c>
      <c r="E66" s="1" t="s">
        <v>8</v>
      </c>
      <c r="F66" s="7">
        <f>F67+F68+F69</f>
        <v>5737.3</v>
      </c>
      <c r="G66" s="7">
        <f>G67+G68+G69</f>
        <v>5737.3</v>
      </c>
      <c r="H66" s="7">
        <f>H67+H68+H69</f>
        <v>3423.5</v>
      </c>
      <c r="I66" s="7">
        <f>I67+I68+I69</f>
        <v>3423.5</v>
      </c>
      <c r="J66" s="7">
        <f>J67+J68+J69</f>
        <v>117.65178422193216</v>
      </c>
      <c r="K66" s="7">
        <f>I66/G66*100</f>
        <v>59.67092534816029</v>
      </c>
      <c r="L66" s="7">
        <f>I66/H66*100</f>
        <v>100</v>
      </c>
      <c r="M66" s="19" t="s">
        <v>130</v>
      </c>
      <c r="N66" s="32" t="s">
        <v>90</v>
      </c>
      <c r="O66" s="13">
        <f>P66+Q66+R66</f>
        <v>6</v>
      </c>
      <c r="P66" s="13">
        <v>3</v>
      </c>
      <c r="Q66" s="13">
        <v>1</v>
      </c>
      <c r="R66" s="13">
        <v>2</v>
      </c>
      <c r="S66" s="14">
        <v>115.9</v>
      </c>
      <c r="T66" s="13"/>
      <c r="U66" s="13"/>
      <c r="V66" s="13"/>
      <c r="W66" s="13"/>
      <c r="X66" s="13"/>
      <c r="Y66" s="13"/>
      <c r="Z66" s="13"/>
    </row>
    <row r="67" spans="1:26" ht="57" customHeight="1">
      <c r="A67" s="74"/>
      <c r="B67" s="32"/>
      <c r="C67" s="31"/>
      <c r="D67" s="31"/>
      <c r="E67" s="1" t="s">
        <v>9</v>
      </c>
      <c r="F67" s="7">
        <v>35.4</v>
      </c>
      <c r="G67" s="7">
        <v>35.4</v>
      </c>
      <c r="H67" s="7">
        <v>0</v>
      </c>
      <c r="I67" s="7">
        <v>0</v>
      </c>
      <c r="J67" s="7">
        <f>I67/F67*100</f>
        <v>0</v>
      </c>
      <c r="K67" s="7">
        <f>I67/G67*100</f>
        <v>0</v>
      </c>
      <c r="L67" s="7">
        <v>0</v>
      </c>
      <c r="M67" s="64" t="s">
        <v>132</v>
      </c>
      <c r="N67" s="43"/>
      <c r="O67" s="13"/>
      <c r="P67" s="13"/>
      <c r="Q67" s="13"/>
      <c r="R67" s="13"/>
      <c r="S67" s="14"/>
      <c r="T67" s="13"/>
      <c r="U67" s="13"/>
      <c r="V67" s="13"/>
      <c r="W67" s="13"/>
      <c r="X67" s="13"/>
      <c r="Y67" s="13"/>
      <c r="Z67" s="13"/>
    </row>
    <row r="68" spans="1:26" ht="52.5" customHeight="1">
      <c r="A68" s="74"/>
      <c r="B68" s="32"/>
      <c r="C68" s="31"/>
      <c r="D68" s="31"/>
      <c r="E68" s="1" t="s">
        <v>1</v>
      </c>
      <c r="F68" s="7">
        <v>2483</v>
      </c>
      <c r="G68" s="7">
        <v>2483</v>
      </c>
      <c r="H68" s="7">
        <f>I68</f>
        <v>1226.8</v>
      </c>
      <c r="I68" s="7">
        <v>1226.8</v>
      </c>
      <c r="J68" s="7">
        <f>I68/F68*100</f>
        <v>49.40797422472815</v>
      </c>
      <c r="K68" s="7">
        <f>I68/G68*100</f>
        <v>49.40797422472815</v>
      </c>
      <c r="L68" s="7">
        <f>I68/H68*100</f>
        <v>100</v>
      </c>
      <c r="M68" s="65"/>
      <c r="N68" s="43"/>
      <c r="O68" s="13"/>
      <c r="P68" s="13"/>
      <c r="Q68" s="13"/>
      <c r="R68" s="13"/>
      <c r="S68" s="14"/>
      <c r="T68" s="13"/>
      <c r="U68" s="13"/>
      <c r="V68" s="13"/>
      <c r="W68" s="13"/>
      <c r="X68" s="13"/>
      <c r="Y68" s="13"/>
      <c r="Z68" s="13"/>
    </row>
    <row r="69" spans="1:26" ht="39.75" customHeight="1">
      <c r="A69" s="74"/>
      <c r="B69" s="32"/>
      <c r="C69" s="31"/>
      <c r="D69" s="31"/>
      <c r="E69" s="1" t="s">
        <v>10</v>
      </c>
      <c r="F69" s="7">
        <v>3218.9</v>
      </c>
      <c r="G69" s="7">
        <v>3218.9</v>
      </c>
      <c r="H69" s="7">
        <f>I69</f>
        <v>2196.7</v>
      </c>
      <c r="I69" s="7">
        <v>2196.7</v>
      </c>
      <c r="J69" s="7">
        <f>I69/F69*100</f>
        <v>68.24380999720401</v>
      </c>
      <c r="K69" s="7">
        <f>I69/G69*100</f>
        <v>68.24380999720401</v>
      </c>
      <c r="L69" s="7">
        <f>I69/H69*100</f>
        <v>100</v>
      </c>
      <c r="M69" s="65"/>
      <c r="N69" s="43"/>
      <c r="O69" s="13"/>
      <c r="P69" s="13"/>
      <c r="Q69" s="13"/>
      <c r="R69" s="13"/>
      <c r="S69" s="14"/>
      <c r="T69" s="13"/>
      <c r="U69" s="13"/>
      <c r="V69" s="13"/>
      <c r="W69" s="13"/>
      <c r="X69" s="13"/>
      <c r="Y69" s="13"/>
      <c r="Z69" s="13"/>
    </row>
    <row r="70" spans="1:26" ht="81" customHeight="1">
      <c r="A70" s="74"/>
      <c r="B70" s="32"/>
      <c r="C70" s="31"/>
      <c r="D70" s="31"/>
      <c r="E70" s="1" t="s">
        <v>14</v>
      </c>
      <c r="F70" s="7" t="s">
        <v>43</v>
      </c>
      <c r="G70" s="7" t="s">
        <v>0</v>
      </c>
      <c r="H70" s="7" t="s">
        <v>0</v>
      </c>
      <c r="I70" s="7" t="s">
        <v>0</v>
      </c>
      <c r="J70" s="7" t="s">
        <v>0</v>
      </c>
      <c r="K70" s="7" t="s">
        <v>0</v>
      </c>
      <c r="L70" s="7" t="s">
        <v>0</v>
      </c>
      <c r="M70" s="34" t="s">
        <v>131</v>
      </c>
      <c r="N70" s="43"/>
      <c r="O70" s="13"/>
      <c r="P70" s="13"/>
      <c r="Q70" s="13"/>
      <c r="R70" s="13"/>
      <c r="S70" s="14"/>
      <c r="T70" s="13"/>
      <c r="U70" s="13"/>
      <c r="V70" s="13"/>
      <c r="W70" s="13"/>
      <c r="X70" s="13"/>
      <c r="Y70" s="13"/>
      <c r="Z70" s="13"/>
    </row>
    <row r="71" spans="1:26" ht="238.5" customHeight="1">
      <c r="A71" s="74"/>
      <c r="B71" s="32"/>
      <c r="C71" s="31"/>
      <c r="D71" s="31"/>
      <c r="E71" s="1" t="s">
        <v>11</v>
      </c>
      <c r="F71" s="7" t="s">
        <v>0</v>
      </c>
      <c r="G71" s="7" t="s">
        <v>0</v>
      </c>
      <c r="H71" s="7" t="s">
        <v>0</v>
      </c>
      <c r="I71" s="7" t="s">
        <v>0</v>
      </c>
      <c r="J71" s="7" t="s">
        <v>0</v>
      </c>
      <c r="K71" s="7" t="s">
        <v>0</v>
      </c>
      <c r="L71" s="7" t="s">
        <v>0</v>
      </c>
      <c r="M71" s="42"/>
      <c r="N71" s="43"/>
      <c r="O71" s="13"/>
      <c r="P71" s="13"/>
      <c r="Q71" s="13"/>
      <c r="R71" s="13"/>
      <c r="S71" s="14"/>
      <c r="T71" s="13"/>
      <c r="U71" s="13"/>
      <c r="V71" s="13"/>
      <c r="W71" s="13"/>
      <c r="X71" s="13"/>
      <c r="Y71" s="13"/>
      <c r="Z71" s="13"/>
    </row>
    <row r="72" spans="1:26" ht="66" customHeight="1">
      <c r="A72" s="74">
        <v>11</v>
      </c>
      <c r="B72" s="32" t="s">
        <v>66</v>
      </c>
      <c r="C72" s="31" t="s">
        <v>73</v>
      </c>
      <c r="D72" s="31" t="s">
        <v>31</v>
      </c>
      <c r="E72" s="1" t="s">
        <v>8</v>
      </c>
      <c r="F72" s="7">
        <f>F73+F74+F75+F77</f>
        <v>31866.6</v>
      </c>
      <c r="G72" s="7">
        <f>G73+G74+G75+G77</f>
        <v>31777.7</v>
      </c>
      <c r="H72" s="7">
        <f>H73+H74+H75+H77</f>
        <v>16269.1</v>
      </c>
      <c r="I72" s="7">
        <f>I73+I74+I75+I77</f>
        <v>16269.1</v>
      </c>
      <c r="J72" s="7">
        <f>I72/F72*100</f>
        <v>51.053767894911914</v>
      </c>
      <c r="K72" s="7">
        <f>I72/G72*100</f>
        <v>51.19659383781708</v>
      </c>
      <c r="L72" s="7">
        <f>I72/H72*100</f>
        <v>100</v>
      </c>
      <c r="M72" s="32" t="s">
        <v>133</v>
      </c>
      <c r="N72" s="32" t="s">
        <v>91</v>
      </c>
      <c r="O72" s="14">
        <f>P72+Q72+R72</f>
        <v>9</v>
      </c>
      <c r="P72" s="13">
        <v>6</v>
      </c>
      <c r="Q72" s="13">
        <v>0</v>
      </c>
      <c r="R72" s="13">
        <v>3</v>
      </c>
      <c r="S72" s="14">
        <v>66.7</v>
      </c>
      <c r="T72" s="13"/>
      <c r="U72" s="13"/>
      <c r="V72" s="13"/>
      <c r="W72" s="13"/>
      <c r="X72" s="13"/>
      <c r="Y72" s="13"/>
      <c r="Z72" s="13"/>
    </row>
    <row r="73" spans="1:26" ht="93.75" customHeight="1">
      <c r="A73" s="74"/>
      <c r="B73" s="32"/>
      <c r="C73" s="31"/>
      <c r="D73" s="31"/>
      <c r="E73" s="1" t="s">
        <v>9</v>
      </c>
      <c r="F73" s="7"/>
      <c r="G73" s="7"/>
      <c r="H73" s="7"/>
      <c r="I73" s="7"/>
      <c r="J73" s="7"/>
      <c r="K73" s="7"/>
      <c r="L73" s="7"/>
      <c r="M73" s="43"/>
      <c r="N73" s="43"/>
      <c r="O73" s="13"/>
      <c r="P73" s="13"/>
      <c r="Q73" s="13"/>
      <c r="R73" s="13"/>
      <c r="S73" s="14"/>
      <c r="T73" s="13"/>
      <c r="U73" s="13"/>
      <c r="V73" s="13"/>
      <c r="W73" s="13"/>
      <c r="X73" s="13"/>
      <c r="Y73" s="13"/>
      <c r="Z73" s="13"/>
    </row>
    <row r="74" spans="1:26" ht="65.25" customHeight="1">
      <c r="A74" s="74"/>
      <c r="B74" s="32"/>
      <c r="C74" s="31"/>
      <c r="D74" s="31"/>
      <c r="E74" s="1" t="s">
        <v>1</v>
      </c>
      <c r="F74" s="7">
        <v>0</v>
      </c>
      <c r="G74" s="7">
        <v>0</v>
      </c>
      <c r="H74" s="7">
        <v>0</v>
      </c>
      <c r="I74" s="7">
        <v>0</v>
      </c>
      <c r="J74" s="7" t="s">
        <v>0</v>
      </c>
      <c r="K74" s="7" t="s">
        <v>0</v>
      </c>
      <c r="L74" s="7" t="s">
        <v>0</v>
      </c>
      <c r="M74" s="43"/>
      <c r="N74" s="43"/>
      <c r="O74" s="13"/>
      <c r="P74" s="13"/>
      <c r="Q74" s="13"/>
      <c r="R74" s="13"/>
      <c r="S74" s="14"/>
      <c r="T74" s="13"/>
      <c r="U74" s="13"/>
      <c r="V74" s="13"/>
      <c r="W74" s="13"/>
      <c r="X74" s="13"/>
      <c r="Y74" s="13"/>
      <c r="Z74" s="13"/>
    </row>
    <row r="75" spans="1:26" ht="123.75" customHeight="1">
      <c r="A75" s="74"/>
      <c r="B75" s="32"/>
      <c r="C75" s="31"/>
      <c r="D75" s="31"/>
      <c r="E75" s="1" t="s">
        <v>10</v>
      </c>
      <c r="F75" s="7">
        <v>31866.6</v>
      </c>
      <c r="G75" s="7">
        <v>31777.7</v>
      </c>
      <c r="H75" s="7">
        <f>I75</f>
        <v>16269.1</v>
      </c>
      <c r="I75" s="7">
        <v>16269.1</v>
      </c>
      <c r="J75" s="7">
        <f>I75/F75*100</f>
        <v>51.053767894911914</v>
      </c>
      <c r="K75" s="7">
        <f>I75/G75*100</f>
        <v>51.19659383781708</v>
      </c>
      <c r="L75" s="7">
        <f>I75/H75*100</f>
        <v>100</v>
      </c>
      <c r="M75" s="43"/>
      <c r="N75" s="43"/>
      <c r="O75" s="13"/>
      <c r="P75" s="13"/>
      <c r="Q75" s="13"/>
      <c r="R75" s="13"/>
      <c r="S75" s="14"/>
      <c r="T75" s="13"/>
      <c r="U75" s="13"/>
      <c r="V75" s="13"/>
      <c r="W75" s="13"/>
      <c r="X75" s="13"/>
      <c r="Y75" s="13"/>
      <c r="Z75" s="13"/>
    </row>
    <row r="76" spans="1:26" ht="120.75" customHeight="1">
      <c r="A76" s="74"/>
      <c r="B76" s="32"/>
      <c r="C76" s="31"/>
      <c r="D76" s="31"/>
      <c r="E76" s="1" t="s">
        <v>14</v>
      </c>
      <c r="F76" s="7" t="s">
        <v>0</v>
      </c>
      <c r="G76" s="7" t="s">
        <v>0</v>
      </c>
      <c r="H76" s="7" t="s">
        <v>0</v>
      </c>
      <c r="I76" s="7" t="s">
        <v>0</v>
      </c>
      <c r="J76" s="7" t="s">
        <v>0</v>
      </c>
      <c r="K76" s="7" t="s">
        <v>0</v>
      </c>
      <c r="L76" s="7" t="s">
        <v>0</v>
      </c>
      <c r="M76" s="43"/>
      <c r="N76" s="43"/>
      <c r="O76" s="13"/>
      <c r="P76" s="13"/>
      <c r="Q76" s="13"/>
      <c r="R76" s="13"/>
      <c r="S76" s="14"/>
      <c r="T76" s="13"/>
      <c r="U76" s="13"/>
      <c r="V76" s="13"/>
      <c r="W76" s="13"/>
      <c r="X76" s="13"/>
      <c r="Y76" s="13"/>
      <c r="Z76" s="13"/>
    </row>
    <row r="77" spans="1:26" ht="132.75" customHeight="1">
      <c r="A77" s="74"/>
      <c r="B77" s="32"/>
      <c r="C77" s="31"/>
      <c r="D77" s="31"/>
      <c r="E77" s="1" t="s">
        <v>11</v>
      </c>
      <c r="F77" s="7"/>
      <c r="G77" s="7"/>
      <c r="H77" s="7"/>
      <c r="I77" s="7"/>
      <c r="J77" s="7"/>
      <c r="K77" s="7"/>
      <c r="L77" s="7"/>
      <c r="M77" s="43"/>
      <c r="N77" s="43"/>
      <c r="O77" s="13"/>
      <c r="P77" s="13"/>
      <c r="Q77" s="13"/>
      <c r="R77" s="13"/>
      <c r="S77" s="14"/>
      <c r="T77" s="13"/>
      <c r="U77" s="13"/>
      <c r="V77" s="13"/>
      <c r="W77" s="13"/>
      <c r="X77" s="13"/>
      <c r="Y77" s="13"/>
      <c r="Z77" s="13"/>
    </row>
    <row r="78" spans="1:26" ht="45" customHeight="1">
      <c r="A78" s="74">
        <v>12</v>
      </c>
      <c r="B78" s="32" t="s">
        <v>57</v>
      </c>
      <c r="C78" s="31" t="s">
        <v>58</v>
      </c>
      <c r="D78" s="31" t="s">
        <v>29</v>
      </c>
      <c r="E78" s="1" t="s">
        <v>8</v>
      </c>
      <c r="F78" s="7">
        <f>F79+F80+F81+F83</f>
        <v>5031.2</v>
      </c>
      <c r="G78" s="7">
        <f>G79+G80+G81+G83</f>
        <v>5035.3</v>
      </c>
      <c r="H78" s="7">
        <f>H79+H80+H81+H83</f>
        <v>3823.5</v>
      </c>
      <c r="I78" s="7">
        <f>I79+I80+I81+I83</f>
        <v>2821</v>
      </c>
      <c r="J78" s="7">
        <f>I78/F78*100</f>
        <v>56.07012243599937</v>
      </c>
      <c r="K78" s="7">
        <f>I78/G78*100</f>
        <v>56.02446726113638</v>
      </c>
      <c r="L78" s="7">
        <f>I78/H78*100</f>
        <v>73.78056754282726</v>
      </c>
      <c r="M78" s="32" t="s">
        <v>134</v>
      </c>
      <c r="N78" s="32" t="s">
        <v>92</v>
      </c>
      <c r="O78" s="14">
        <f>P78+Q78+R78</f>
        <v>5</v>
      </c>
      <c r="P78" s="13">
        <v>2</v>
      </c>
      <c r="Q78" s="13">
        <v>2</v>
      </c>
      <c r="R78" s="13">
        <v>1</v>
      </c>
      <c r="S78" s="14">
        <v>67.2</v>
      </c>
      <c r="T78" s="13"/>
      <c r="U78" s="13"/>
      <c r="V78" s="13"/>
      <c r="W78" s="13"/>
      <c r="X78" s="13"/>
      <c r="Y78" s="13"/>
      <c r="Z78" s="13"/>
    </row>
    <row r="79" spans="1:26" ht="56.25" customHeight="1">
      <c r="A79" s="74"/>
      <c r="B79" s="32"/>
      <c r="C79" s="31"/>
      <c r="D79" s="31"/>
      <c r="E79" s="1" t="s">
        <v>9</v>
      </c>
      <c r="F79" s="7"/>
      <c r="G79" s="7"/>
      <c r="H79" s="7"/>
      <c r="I79" s="7"/>
      <c r="J79" s="7"/>
      <c r="K79" s="7"/>
      <c r="L79" s="7"/>
      <c r="M79" s="43"/>
      <c r="N79" s="43"/>
      <c r="O79" s="13"/>
      <c r="P79" s="13"/>
      <c r="Q79" s="13"/>
      <c r="R79" s="13"/>
      <c r="S79" s="14"/>
      <c r="T79" s="13"/>
      <c r="U79" s="13"/>
      <c r="V79" s="13"/>
      <c r="W79" s="13"/>
      <c r="X79" s="13"/>
      <c r="Y79" s="13"/>
      <c r="Z79" s="13"/>
    </row>
    <row r="80" spans="1:26" ht="61.5" customHeight="1">
      <c r="A80" s="74"/>
      <c r="B80" s="32"/>
      <c r="C80" s="31"/>
      <c r="D80" s="31"/>
      <c r="E80" s="1" t="s">
        <v>1</v>
      </c>
      <c r="F80" s="7">
        <v>3331.2</v>
      </c>
      <c r="G80" s="7">
        <v>3335.3</v>
      </c>
      <c r="H80" s="7">
        <v>3110.6</v>
      </c>
      <c r="I80" s="7">
        <v>2108.1</v>
      </c>
      <c r="J80" s="7">
        <f>I80/F80*100</f>
        <v>63.283501440922194</v>
      </c>
      <c r="K80" s="7">
        <f>I80/G80*100</f>
        <v>63.205708631907164</v>
      </c>
      <c r="L80" s="7">
        <f>I80/H80*100</f>
        <v>67.77149103066932</v>
      </c>
      <c r="M80" s="43"/>
      <c r="N80" s="43"/>
      <c r="O80" s="13"/>
      <c r="P80" s="13"/>
      <c r="Q80" s="13"/>
      <c r="R80" s="13"/>
      <c r="S80" s="14"/>
      <c r="T80" s="13"/>
      <c r="U80" s="13"/>
      <c r="V80" s="13"/>
      <c r="W80" s="13"/>
      <c r="X80" s="13"/>
      <c r="Y80" s="13"/>
      <c r="Z80" s="13"/>
    </row>
    <row r="81" spans="1:26" ht="59.25" customHeight="1">
      <c r="A81" s="74"/>
      <c r="B81" s="32"/>
      <c r="C81" s="31"/>
      <c r="D81" s="31"/>
      <c r="E81" s="1" t="s">
        <v>10</v>
      </c>
      <c r="F81" s="7">
        <v>1700</v>
      </c>
      <c r="G81" s="7">
        <v>1700</v>
      </c>
      <c r="H81" s="7">
        <f>I81</f>
        <v>712.9</v>
      </c>
      <c r="I81" s="7">
        <v>712.9</v>
      </c>
      <c r="J81" s="7">
        <f>I81/F81*100</f>
        <v>41.93529411764706</v>
      </c>
      <c r="K81" s="7">
        <f>I81/G81*100</f>
        <v>41.93529411764706</v>
      </c>
      <c r="L81" s="7">
        <f>I81/H81*100</f>
        <v>100</v>
      </c>
      <c r="M81" s="43"/>
      <c r="N81" s="43"/>
      <c r="O81" s="13"/>
      <c r="P81" s="13"/>
      <c r="Q81" s="13"/>
      <c r="R81" s="13"/>
      <c r="S81" s="14"/>
      <c r="T81" s="13"/>
      <c r="U81" s="13"/>
      <c r="V81" s="13"/>
      <c r="W81" s="13"/>
      <c r="X81" s="13"/>
      <c r="Y81" s="13"/>
      <c r="Z81" s="13"/>
    </row>
    <row r="82" spans="1:26" ht="68.25" customHeight="1">
      <c r="A82" s="74"/>
      <c r="B82" s="32"/>
      <c r="C82" s="31"/>
      <c r="D82" s="31"/>
      <c r="E82" s="1" t="s">
        <v>14</v>
      </c>
      <c r="F82" s="7" t="s">
        <v>0</v>
      </c>
      <c r="G82" s="7"/>
      <c r="H82" s="7" t="s">
        <v>0</v>
      </c>
      <c r="I82" s="7" t="s">
        <v>0</v>
      </c>
      <c r="J82" s="7" t="s">
        <v>0</v>
      </c>
      <c r="K82" s="7" t="s">
        <v>0</v>
      </c>
      <c r="L82" s="7" t="s">
        <v>0</v>
      </c>
      <c r="M82" s="43"/>
      <c r="N82" s="43"/>
      <c r="O82" s="13"/>
      <c r="P82" s="13"/>
      <c r="Q82" s="13"/>
      <c r="R82" s="13"/>
      <c r="S82" s="14"/>
      <c r="T82" s="13"/>
      <c r="U82" s="13"/>
      <c r="V82" s="13"/>
      <c r="W82" s="13"/>
      <c r="X82" s="13"/>
      <c r="Y82" s="13"/>
      <c r="Z82" s="13"/>
    </row>
    <row r="83" spans="1:26" ht="68.25" customHeight="1">
      <c r="A83" s="74"/>
      <c r="B83" s="32"/>
      <c r="C83" s="31"/>
      <c r="D83" s="31"/>
      <c r="E83" s="1" t="s">
        <v>11</v>
      </c>
      <c r="F83" s="7"/>
      <c r="G83" s="7"/>
      <c r="H83" s="7"/>
      <c r="I83" s="7"/>
      <c r="J83" s="7" t="s">
        <v>0</v>
      </c>
      <c r="K83" s="7" t="s">
        <v>0</v>
      </c>
      <c r="L83" s="7" t="s">
        <v>0</v>
      </c>
      <c r="M83" s="43"/>
      <c r="N83" s="63"/>
      <c r="O83" s="13"/>
      <c r="P83" s="13"/>
      <c r="Q83" s="13"/>
      <c r="R83" s="13"/>
      <c r="S83" s="14"/>
      <c r="T83" s="13"/>
      <c r="U83" s="13"/>
      <c r="V83" s="13"/>
      <c r="W83" s="13"/>
      <c r="X83" s="13"/>
      <c r="Y83" s="13"/>
      <c r="Z83" s="13"/>
    </row>
    <row r="84" spans="1:26" ht="128.25" customHeight="1">
      <c r="A84" s="66">
        <v>13</v>
      </c>
      <c r="B84" s="41" t="s">
        <v>67</v>
      </c>
      <c r="C84" s="38" t="s">
        <v>94</v>
      </c>
      <c r="D84" s="38" t="s">
        <v>27</v>
      </c>
      <c r="E84" s="1" t="s">
        <v>8</v>
      </c>
      <c r="F84" s="7">
        <f>F85+F86+F87</f>
        <v>45832.9</v>
      </c>
      <c r="G84" s="7">
        <f>G85+G86+G87</f>
        <v>48170</v>
      </c>
      <c r="H84" s="7">
        <f>H85+H86+H87</f>
        <v>30777</v>
      </c>
      <c r="I84" s="7">
        <f>I85+I86+I87</f>
        <v>30777</v>
      </c>
      <c r="J84" s="7">
        <f>I84/F84*100</f>
        <v>67.15045305882892</v>
      </c>
      <c r="K84" s="7">
        <f>I84/G84*100</f>
        <v>63.89246418932946</v>
      </c>
      <c r="L84" s="7">
        <f>I84/H84*100</f>
        <v>100</v>
      </c>
      <c r="M84" s="32" t="s">
        <v>135</v>
      </c>
      <c r="N84" s="41" t="s">
        <v>95</v>
      </c>
      <c r="O84" s="27">
        <f>P84+Q84+R84</f>
        <v>11</v>
      </c>
      <c r="P84" s="28">
        <v>5</v>
      </c>
      <c r="Q84" s="28">
        <v>2</v>
      </c>
      <c r="R84" s="29">
        <v>4</v>
      </c>
      <c r="S84" s="14">
        <v>92.2</v>
      </c>
      <c r="T84" s="13"/>
      <c r="U84" s="13"/>
      <c r="V84" s="13"/>
      <c r="W84" s="13"/>
      <c r="X84" s="13"/>
      <c r="Y84" s="13"/>
      <c r="Z84" s="13"/>
    </row>
    <row r="85" spans="1:26" ht="93" customHeight="1">
      <c r="A85" s="67"/>
      <c r="B85" s="34"/>
      <c r="C85" s="39"/>
      <c r="D85" s="39"/>
      <c r="E85" s="1" t="s">
        <v>9</v>
      </c>
      <c r="F85" s="7"/>
      <c r="G85" s="7"/>
      <c r="H85" s="7"/>
      <c r="I85" s="7"/>
      <c r="J85" s="7"/>
      <c r="K85" s="7"/>
      <c r="L85" s="7"/>
      <c r="M85" s="43"/>
      <c r="N85" s="34"/>
      <c r="O85" s="17"/>
      <c r="P85" s="17"/>
      <c r="Q85" s="17"/>
      <c r="R85" s="18"/>
      <c r="S85" s="14"/>
      <c r="T85" s="13"/>
      <c r="U85" s="13"/>
      <c r="V85" s="13"/>
      <c r="W85" s="13"/>
      <c r="X85" s="13"/>
      <c r="Y85" s="13"/>
      <c r="Z85" s="13"/>
    </row>
    <row r="86" spans="1:26" ht="128.25" customHeight="1">
      <c r="A86" s="67"/>
      <c r="B86" s="34"/>
      <c r="C86" s="39"/>
      <c r="D86" s="39"/>
      <c r="E86" s="1" t="s">
        <v>1</v>
      </c>
      <c r="F86" s="7">
        <v>24470.4</v>
      </c>
      <c r="G86" s="7">
        <v>26807.5</v>
      </c>
      <c r="H86" s="7">
        <v>17707.7</v>
      </c>
      <c r="I86" s="7">
        <v>17707.7</v>
      </c>
      <c r="J86" s="7">
        <f>I86/F86*100</f>
        <v>72.3637537596443</v>
      </c>
      <c r="K86" s="7">
        <f>I86/G86*100</f>
        <v>66.05502191550873</v>
      </c>
      <c r="L86" s="7">
        <f>I86/H86*100</f>
        <v>100</v>
      </c>
      <c r="M86" s="43"/>
      <c r="N86" s="34"/>
      <c r="O86" s="17"/>
      <c r="P86" s="17"/>
      <c r="Q86" s="17"/>
      <c r="R86" s="18"/>
      <c r="S86" s="14"/>
      <c r="T86" s="13"/>
      <c r="U86" s="13"/>
      <c r="V86" s="13"/>
      <c r="W86" s="13"/>
      <c r="X86" s="13"/>
      <c r="Y86" s="13"/>
      <c r="Z86" s="13"/>
    </row>
    <row r="87" spans="1:26" ht="68.25" customHeight="1">
      <c r="A87" s="67"/>
      <c r="B87" s="34"/>
      <c r="C87" s="39"/>
      <c r="D87" s="39"/>
      <c r="E87" s="1" t="s">
        <v>10</v>
      </c>
      <c r="F87" s="7">
        <v>21362.5</v>
      </c>
      <c r="G87" s="7">
        <v>21362.5</v>
      </c>
      <c r="H87" s="7">
        <f>I87</f>
        <v>13069.3</v>
      </c>
      <c r="I87" s="7">
        <v>13069.3</v>
      </c>
      <c r="J87" s="7">
        <f>I87/F87*100</f>
        <v>61.17870099473376</v>
      </c>
      <c r="K87" s="7">
        <f>I87/G87*100</f>
        <v>61.17870099473376</v>
      </c>
      <c r="L87" s="7">
        <f>I87/H87*100</f>
        <v>100</v>
      </c>
      <c r="M87" s="43"/>
      <c r="N87" s="34"/>
      <c r="O87" s="17"/>
      <c r="P87" s="17"/>
      <c r="Q87" s="17"/>
      <c r="R87" s="18"/>
      <c r="S87" s="14"/>
      <c r="T87" s="13"/>
      <c r="U87" s="13"/>
      <c r="V87" s="13"/>
      <c r="W87" s="13"/>
      <c r="X87" s="13"/>
      <c r="Y87" s="13"/>
      <c r="Z87" s="13"/>
    </row>
    <row r="88" spans="1:26" ht="72.75" customHeight="1">
      <c r="A88" s="67"/>
      <c r="B88" s="34"/>
      <c r="C88" s="39"/>
      <c r="D88" s="39"/>
      <c r="E88" s="1" t="s">
        <v>14</v>
      </c>
      <c r="F88" s="7" t="s">
        <v>0</v>
      </c>
      <c r="G88" s="7" t="s">
        <v>0</v>
      </c>
      <c r="H88" s="7" t="s">
        <v>0</v>
      </c>
      <c r="I88" s="7" t="s">
        <v>0</v>
      </c>
      <c r="J88" s="7" t="s">
        <v>0</v>
      </c>
      <c r="K88" s="7" t="s">
        <v>0</v>
      </c>
      <c r="L88" s="7" t="s">
        <v>0</v>
      </c>
      <c r="M88" s="43"/>
      <c r="N88" s="34"/>
      <c r="O88" s="17"/>
      <c r="P88" s="17"/>
      <c r="Q88" s="17"/>
      <c r="R88" s="18"/>
      <c r="S88" s="14"/>
      <c r="T88" s="13"/>
      <c r="U88" s="13"/>
      <c r="V88" s="13"/>
      <c r="W88" s="13"/>
      <c r="X88" s="13"/>
      <c r="Y88" s="13"/>
      <c r="Z88" s="13"/>
    </row>
    <row r="89" spans="1:26" ht="49.5" customHeight="1">
      <c r="A89" s="68"/>
      <c r="B89" s="34"/>
      <c r="C89" s="39"/>
      <c r="D89" s="39"/>
      <c r="E89" s="1" t="s">
        <v>11</v>
      </c>
      <c r="F89" s="7" t="s">
        <v>0</v>
      </c>
      <c r="G89" s="7"/>
      <c r="H89" s="7" t="s">
        <v>0</v>
      </c>
      <c r="I89" s="7" t="s">
        <v>0</v>
      </c>
      <c r="J89" s="7" t="s">
        <v>0</v>
      </c>
      <c r="K89" s="7" t="s">
        <v>0</v>
      </c>
      <c r="L89" s="7" t="s">
        <v>0</v>
      </c>
      <c r="M89" s="43"/>
      <c r="N89" s="34"/>
      <c r="O89" s="17"/>
      <c r="P89" s="17"/>
      <c r="Q89" s="17"/>
      <c r="R89" s="18"/>
      <c r="S89" s="14"/>
      <c r="T89" s="13"/>
      <c r="U89" s="13"/>
      <c r="V89" s="13"/>
      <c r="W89" s="13"/>
      <c r="X89" s="13"/>
      <c r="Y89" s="13"/>
      <c r="Z89" s="13"/>
    </row>
    <row r="90" spans="1:26" ht="50.25" customHeight="1">
      <c r="A90" s="74">
        <v>14</v>
      </c>
      <c r="B90" s="32" t="s">
        <v>49</v>
      </c>
      <c r="C90" s="31" t="s">
        <v>93</v>
      </c>
      <c r="D90" s="31" t="s">
        <v>32</v>
      </c>
      <c r="E90" s="1" t="s">
        <v>8</v>
      </c>
      <c r="F90" s="7">
        <f>F91+F92+F93</f>
        <v>9223.5</v>
      </c>
      <c r="G90" s="7">
        <f>G91+G92+G93</f>
        <v>9223.5</v>
      </c>
      <c r="H90" s="7">
        <f>H91+H92+H93</f>
        <v>4122.3</v>
      </c>
      <c r="I90" s="7">
        <f>I91+I92+I93</f>
        <v>3922.3</v>
      </c>
      <c r="J90" s="7">
        <f>I90/F90*100</f>
        <v>42.52507182739741</v>
      </c>
      <c r="K90" s="7">
        <f>I90/G90*100</f>
        <v>42.52507182739741</v>
      </c>
      <c r="L90" s="7">
        <f>I90/H90*100</f>
        <v>95.14833951920045</v>
      </c>
      <c r="M90" s="32" t="s">
        <v>96</v>
      </c>
      <c r="N90" s="36" t="s">
        <v>97</v>
      </c>
      <c r="O90" s="13">
        <f>P90+Q90+R90</f>
        <v>3</v>
      </c>
      <c r="P90" s="13">
        <v>2</v>
      </c>
      <c r="Q90" s="13">
        <v>1</v>
      </c>
      <c r="R90" s="13"/>
      <c r="S90" s="14">
        <v>93.3</v>
      </c>
      <c r="T90" s="13"/>
      <c r="U90" s="13"/>
      <c r="V90" s="13"/>
      <c r="W90" s="13"/>
      <c r="X90" s="13"/>
      <c r="Y90" s="13"/>
      <c r="Z90" s="13"/>
    </row>
    <row r="91" spans="1:26" ht="45" customHeight="1">
      <c r="A91" s="74"/>
      <c r="B91" s="32"/>
      <c r="C91" s="31"/>
      <c r="D91" s="31"/>
      <c r="E91" s="1" t="s">
        <v>9</v>
      </c>
      <c r="F91" s="7"/>
      <c r="G91" s="7"/>
      <c r="H91" s="7"/>
      <c r="I91" s="7"/>
      <c r="J91" s="7"/>
      <c r="K91" s="7"/>
      <c r="L91" s="7"/>
      <c r="M91" s="43"/>
      <c r="N91" s="37"/>
      <c r="O91" s="13"/>
      <c r="P91" s="13"/>
      <c r="Q91" s="13"/>
      <c r="R91" s="13"/>
      <c r="S91" s="14"/>
      <c r="T91" s="13"/>
      <c r="U91" s="13"/>
      <c r="V91" s="13"/>
      <c r="W91" s="13"/>
      <c r="X91" s="13"/>
      <c r="Y91" s="13"/>
      <c r="Z91" s="13"/>
    </row>
    <row r="92" spans="1:26" ht="50.25" customHeight="1">
      <c r="A92" s="74"/>
      <c r="B92" s="32"/>
      <c r="C92" s="31"/>
      <c r="D92" s="31"/>
      <c r="E92" s="1" t="s">
        <v>1</v>
      </c>
      <c r="F92" s="7">
        <v>200</v>
      </c>
      <c r="G92" s="7">
        <v>200</v>
      </c>
      <c r="H92" s="7">
        <v>200</v>
      </c>
      <c r="I92" s="7">
        <v>0</v>
      </c>
      <c r="J92" s="7" t="s">
        <v>0</v>
      </c>
      <c r="K92" s="7" t="s">
        <v>0</v>
      </c>
      <c r="L92" s="7" t="s">
        <v>0</v>
      </c>
      <c r="M92" s="43"/>
      <c r="N92" s="37"/>
      <c r="O92" s="13"/>
      <c r="P92" s="13"/>
      <c r="Q92" s="13"/>
      <c r="R92" s="13"/>
      <c r="S92" s="14"/>
      <c r="T92" s="13"/>
      <c r="U92" s="13"/>
      <c r="V92" s="13"/>
      <c r="W92" s="13"/>
      <c r="X92" s="13"/>
      <c r="Y92" s="13"/>
      <c r="Z92" s="13"/>
    </row>
    <row r="93" spans="1:26" ht="44.25" customHeight="1">
      <c r="A93" s="74"/>
      <c r="B93" s="32"/>
      <c r="C93" s="31"/>
      <c r="D93" s="31"/>
      <c r="E93" s="1" t="s">
        <v>10</v>
      </c>
      <c r="F93" s="7">
        <v>9023.5</v>
      </c>
      <c r="G93" s="7">
        <v>9023.5</v>
      </c>
      <c r="H93" s="7">
        <v>3922.3</v>
      </c>
      <c r="I93" s="7">
        <v>3922.3</v>
      </c>
      <c r="J93" s="7">
        <f>I93/F93*100</f>
        <v>43.46761234554219</v>
      </c>
      <c r="K93" s="7">
        <f>I93/G93*100</f>
        <v>43.46761234554219</v>
      </c>
      <c r="L93" s="7">
        <f>I93/H93*100</f>
        <v>100</v>
      </c>
      <c r="M93" s="43"/>
      <c r="N93" s="37"/>
      <c r="O93" s="13"/>
      <c r="P93" s="13"/>
      <c r="Q93" s="13"/>
      <c r="R93" s="13"/>
      <c r="S93" s="14"/>
      <c r="T93" s="13"/>
      <c r="U93" s="13"/>
      <c r="V93" s="13"/>
      <c r="W93" s="13"/>
      <c r="X93" s="13"/>
      <c r="Y93" s="13"/>
      <c r="Z93" s="13"/>
    </row>
    <row r="94" spans="1:26" ht="65.25" customHeight="1">
      <c r="A94" s="74"/>
      <c r="B94" s="32"/>
      <c r="C94" s="31"/>
      <c r="D94" s="31"/>
      <c r="E94" s="1" t="s">
        <v>14</v>
      </c>
      <c r="F94" s="7" t="s">
        <v>0</v>
      </c>
      <c r="G94" s="7" t="s">
        <v>0</v>
      </c>
      <c r="H94" s="7" t="s">
        <v>0</v>
      </c>
      <c r="I94" s="7" t="s">
        <v>0</v>
      </c>
      <c r="J94" s="7" t="s">
        <v>0</v>
      </c>
      <c r="K94" s="7" t="s">
        <v>0</v>
      </c>
      <c r="L94" s="7" t="s">
        <v>0</v>
      </c>
      <c r="M94" s="43"/>
      <c r="N94" s="37"/>
      <c r="O94" s="13"/>
      <c r="P94" s="13"/>
      <c r="Q94" s="13"/>
      <c r="R94" s="13"/>
      <c r="S94" s="14"/>
      <c r="T94" s="13"/>
      <c r="U94" s="13"/>
      <c r="V94" s="13"/>
      <c r="W94" s="13"/>
      <c r="X94" s="13"/>
      <c r="Y94" s="13"/>
      <c r="Z94" s="13"/>
    </row>
    <row r="95" spans="1:26" ht="36.75" customHeight="1">
      <c r="A95" s="74"/>
      <c r="B95" s="32"/>
      <c r="C95" s="31"/>
      <c r="D95" s="31"/>
      <c r="E95" s="1" t="s">
        <v>11</v>
      </c>
      <c r="F95" s="7" t="s">
        <v>0</v>
      </c>
      <c r="G95" s="7" t="s">
        <v>0</v>
      </c>
      <c r="H95" s="7" t="s">
        <v>0</v>
      </c>
      <c r="I95" s="7" t="s">
        <v>0</v>
      </c>
      <c r="J95" s="7" t="s">
        <v>0</v>
      </c>
      <c r="K95" s="7" t="s">
        <v>0</v>
      </c>
      <c r="L95" s="7"/>
      <c r="M95" s="43"/>
      <c r="N95" s="37"/>
      <c r="O95" s="13"/>
      <c r="P95" s="13"/>
      <c r="Q95" s="13"/>
      <c r="R95" s="13"/>
      <c r="S95" s="14"/>
      <c r="T95" s="13"/>
      <c r="U95" s="13"/>
      <c r="V95" s="13"/>
      <c r="W95" s="13"/>
      <c r="X95" s="13"/>
      <c r="Y95" s="13"/>
      <c r="Z95" s="13"/>
    </row>
    <row r="96" spans="1:26" ht="48.75" customHeight="1">
      <c r="A96" s="74">
        <v>15</v>
      </c>
      <c r="B96" s="32" t="s">
        <v>50</v>
      </c>
      <c r="C96" s="31" t="s">
        <v>74</v>
      </c>
      <c r="D96" s="31" t="s">
        <v>29</v>
      </c>
      <c r="E96" s="1" t="s">
        <v>8</v>
      </c>
      <c r="F96" s="7">
        <f>F97+F98+F99+F101</f>
        <v>144338.90000000002</v>
      </c>
      <c r="G96" s="7">
        <f>G97+G98+G99+G101</f>
        <v>143460.90000000002</v>
      </c>
      <c r="H96" s="7">
        <f>H97+H98+H99+H101</f>
        <v>85277.6</v>
      </c>
      <c r="I96" s="7">
        <f>I97+I98+I99+I101</f>
        <v>85277.6</v>
      </c>
      <c r="J96" s="7">
        <f>I96/F96*100</f>
        <v>59.0815088655934</v>
      </c>
      <c r="K96" s="7">
        <f>I96/G96*100</f>
        <v>59.44309564487605</v>
      </c>
      <c r="L96" s="7">
        <f>I96/H96*100</f>
        <v>100</v>
      </c>
      <c r="M96" s="32" t="s">
        <v>98</v>
      </c>
      <c r="N96" s="32" t="s">
        <v>99</v>
      </c>
      <c r="O96" s="13">
        <f>P96+Q96+R96</f>
        <v>3</v>
      </c>
      <c r="P96" s="13">
        <v>1</v>
      </c>
      <c r="Q96" s="13"/>
      <c r="R96" s="13">
        <v>2</v>
      </c>
      <c r="S96" s="14">
        <v>49</v>
      </c>
      <c r="T96" s="13"/>
      <c r="U96" s="13"/>
      <c r="V96" s="13"/>
      <c r="W96" s="13"/>
      <c r="X96" s="13"/>
      <c r="Y96" s="13"/>
      <c r="Z96" s="13"/>
    </row>
    <row r="97" spans="1:26" ht="47.25" customHeight="1">
      <c r="A97" s="74"/>
      <c r="B97" s="32"/>
      <c r="C97" s="31"/>
      <c r="D97" s="31"/>
      <c r="E97" s="1" t="s">
        <v>9</v>
      </c>
      <c r="F97" s="7"/>
      <c r="G97" s="7"/>
      <c r="H97" s="7"/>
      <c r="I97" s="7"/>
      <c r="J97" s="7"/>
      <c r="K97" s="7"/>
      <c r="L97" s="7"/>
      <c r="M97" s="43"/>
      <c r="N97" s="43"/>
      <c r="O97" s="13"/>
      <c r="P97" s="13"/>
      <c r="Q97" s="13"/>
      <c r="R97" s="13"/>
      <c r="S97" s="14"/>
      <c r="T97" s="13"/>
      <c r="U97" s="13"/>
      <c r="V97" s="13"/>
      <c r="W97" s="13"/>
      <c r="X97" s="13"/>
      <c r="Y97" s="13"/>
      <c r="Z97" s="13"/>
    </row>
    <row r="98" spans="1:26" ht="47.25">
      <c r="A98" s="74"/>
      <c r="B98" s="32"/>
      <c r="C98" s="31"/>
      <c r="D98" s="31"/>
      <c r="E98" s="1" t="s">
        <v>1</v>
      </c>
      <c r="F98" s="7">
        <v>33472.8</v>
      </c>
      <c r="G98" s="7">
        <v>33472.8</v>
      </c>
      <c r="H98" s="7">
        <v>0</v>
      </c>
      <c r="I98" s="7">
        <v>0</v>
      </c>
      <c r="J98" s="7">
        <f>I98/F98*100</f>
        <v>0</v>
      </c>
      <c r="K98" s="7">
        <f>I98/G98*100</f>
        <v>0</v>
      </c>
      <c r="L98" s="7">
        <v>0</v>
      </c>
      <c r="M98" s="43"/>
      <c r="N98" s="43"/>
      <c r="O98" s="13"/>
      <c r="P98" s="13"/>
      <c r="Q98" s="13"/>
      <c r="R98" s="13"/>
      <c r="S98" s="14"/>
      <c r="T98" s="13"/>
      <c r="U98" s="13"/>
      <c r="V98" s="13"/>
      <c r="W98" s="13"/>
      <c r="X98" s="13"/>
      <c r="Y98" s="13"/>
      <c r="Z98" s="13"/>
    </row>
    <row r="99" spans="1:26" ht="45" customHeight="1">
      <c r="A99" s="74"/>
      <c r="B99" s="32"/>
      <c r="C99" s="31"/>
      <c r="D99" s="31"/>
      <c r="E99" s="1" t="s">
        <v>10</v>
      </c>
      <c r="F99" s="7">
        <v>110866.1</v>
      </c>
      <c r="G99" s="7">
        <v>109988.1</v>
      </c>
      <c r="H99" s="7">
        <f>I99</f>
        <v>85277.6</v>
      </c>
      <c r="I99" s="7">
        <v>85277.6</v>
      </c>
      <c r="J99" s="7">
        <f>I99/F99*100</f>
        <v>76.91945509041989</v>
      </c>
      <c r="K99" s="7">
        <f>I99/G99*100</f>
        <v>77.53347862177817</v>
      </c>
      <c r="L99" s="7">
        <f>I99/H99*100</f>
        <v>100</v>
      </c>
      <c r="M99" s="43"/>
      <c r="N99" s="43"/>
      <c r="O99" s="13"/>
      <c r="P99" s="13"/>
      <c r="Q99" s="13"/>
      <c r="R99" s="13"/>
      <c r="S99" s="14"/>
      <c r="T99" s="13"/>
      <c r="U99" s="13"/>
      <c r="V99" s="13"/>
      <c r="W99" s="13"/>
      <c r="X99" s="13"/>
      <c r="Y99" s="13"/>
      <c r="Z99" s="13"/>
    </row>
    <row r="100" spans="1:26" ht="67.5" customHeight="1">
      <c r="A100" s="74"/>
      <c r="B100" s="32"/>
      <c r="C100" s="31"/>
      <c r="D100" s="31"/>
      <c r="E100" s="1" t="s">
        <v>14</v>
      </c>
      <c r="F100" s="7"/>
      <c r="G100" s="7" t="s">
        <v>0</v>
      </c>
      <c r="H100" s="7" t="s">
        <v>0</v>
      </c>
      <c r="I100" s="7" t="s">
        <v>0</v>
      </c>
      <c r="J100" s="7" t="s">
        <v>0</v>
      </c>
      <c r="K100" s="7" t="s">
        <v>0</v>
      </c>
      <c r="L100" s="7" t="s">
        <v>0</v>
      </c>
      <c r="M100" s="43"/>
      <c r="N100" s="43"/>
      <c r="O100" s="13"/>
      <c r="P100" s="13"/>
      <c r="Q100" s="13"/>
      <c r="R100" s="13"/>
      <c r="S100" s="14"/>
      <c r="T100" s="13"/>
      <c r="U100" s="13"/>
      <c r="V100" s="13"/>
      <c r="W100" s="13"/>
      <c r="X100" s="13"/>
      <c r="Y100" s="13"/>
      <c r="Z100" s="13"/>
    </row>
    <row r="101" spans="1:26" ht="34.5" customHeight="1">
      <c r="A101" s="74"/>
      <c r="B101" s="32"/>
      <c r="C101" s="31"/>
      <c r="D101" s="31"/>
      <c r="E101" s="1" t="s">
        <v>11</v>
      </c>
      <c r="F101" s="7"/>
      <c r="G101" s="7"/>
      <c r="H101" s="7"/>
      <c r="I101" s="7"/>
      <c r="J101" s="7"/>
      <c r="K101" s="7"/>
      <c r="L101" s="7"/>
      <c r="M101" s="43"/>
      <c r="N101" s="43"/>
      <c r="O101" s="13"/>
      <c r="P101" s="13"/>
      <c r="Q101" s="13"/>
      <c r="R101" s="13"/>
      <c r="S101" s="14"/>
      <c r="T101" s="13"/>
      <c r="U101" s="13"/>
      <c r="V101" s="13"/>
      <c r="W101" s="13"/>
      <c r="X101" s="13"/>
      <c r="Y101" s="13"/>
      <c r="Z101" s="13"/>
    </row>
    <row r="102" spans="1:26" ht="75.75" customHeight="1">
      <c r="A102" s="74">
        <v>16</v>
      </c>
      <c r="B102" s="32" t="s">
        <v>54</v>
      </c>
      <c r="C102" s="31" t="s">
        <v>75</v>
      </c>
      <c r="D102" s="31" t="s">
        <v>34</v>
      </c>
      <c r="E102" s="1" t="s">
        <v>8</v>
      </c>
      <c r="F102" s="7">
        <f>F103+F104+F105+F107</f>
        <v>24094</v>
      </c>
      <c r="G102" s="7">
        <f>G103+G104+G105+G107</f>
        <v>26588.5</v>
      </c>
      <c r="H102" s="7">
        <f>H103+H104+H105+H107</f>
        <v>8881.7</v>
      </c>
      <c r="I102" s="7">
        <f>I103+I104+I105+I107</f>
        <v>8881.7</v>
      </c>
      <c r="J102" s="7">
        <f>I102/F102*100</f>
        <v>36.862704407736366</v>
      </c>
      <c r="K102" s="7">
        <f>I102/G102*100</f>
        <v>33.40429132895801</v>
      </c>
      <c r="L102" s="7">
        <f>I102/H102*100</f>
        <v>100</v>
      </c>
      <c r="M102" s="32" t="s">
        <v>100</v>
      </c>
      <c r="N102" s="32" t="s">
        <v>136</v>
      </c>
      <c r="O102" s="13">
        <f>P102+Q102+R102</f>
        <v>7</v>
      </c>
      <c r="P102" s="13">
        <v>5</v>
      </c>
      <c r="Q102" s="13">
        <v>0</v>
      </c>
      <c r="R102" s="13">
        <v>2</v>
      </c>
      <c r="S102" s="14">
        <v>112.6</v>
      </c>
      <c r="T102" s="13"/>
      <c r="U102" s="13"/>
      <c r="V102" s="13"/>
      <c r="W102" s="13"/>
      <c r="X102" s="13"/>
      <c r="Y102" s="13"/>
      <c r="Z102" s="13"/>
    </row>
    <row r="103" spans="1:26" ht="66.75" customHeight="1">
      <c r="A103" s="74"/>
      <c r="B103" s="32"/>
      <c r="C103" s="31"/>
      <c r="D103" s="31"/>
      <c r="E103" s="1" t="s">
        <v>9</v>
      </c>
      <c r="F103" s="7"/>
      <c r="G103" s="7"/>
      <c r="H103" s="7"/>
      <c r="I103" s="7"/>
      <c r="J103" s="7"/>
      <c r="K103" s="7"/>
      <c r="L103" s="7"/>
      <c r="M103" s="43"/>
      <c r="N103" s="43"/>
      <c r="O103" s="13"/>
      <c r="P103" s="13"/>
      <c r="Q103" s="13"/>
      <c r="R103" s="13"/>
      <c r="S103" s="14"/>
      <c r="T103" s="13"/>
      <c r="U103" s="13"/>
      <c r="V103" s="13"/>
      <c r="W103" s="13"/>
      <c r="X103" s="13"/>
      <c r="Y103" s="13"/>
      <c r="Z103" s="13"/>
    </row>
    <row r="104" spans="1:26" ht="96.75" customHeight="1">
      <c r="A104" s="74"/>
      <c r="B104" s="32"/>
      <c r="C104" s="31"/>
      <c r="D104" s="31"/>
      <c r="E104" s="1" t="s">
        <v>1</v>
      </c>
      <c r="F104" s="7"/>
      <c r="G104" s="7"/>
      <c r="H104" s="7"/>
      <c r="I104" s="7"/>
      <c r="J104" s="7"/>
      <c r="K104" s="7"/>
      <c r="L104" s="7"/>
      <c r="M104" s="43"/>
      <c r="N104" s="43"/>
      <c r="O104" s="13"/>
      <c r="P104" s="13"/>
      <c r="Q104" s="13"/>
      <c r="R104" s="13"/>
      <c r="S104" s="14"/>
      <c r="T104" s="13"/>
      <c r="U104" s="13"/>
      <c r="V104" s="13"/>
      <c r="W104" s="13"/>
      <c r="X104" s="13"/>
      <c r="Y104" s="13"/>
      <c r="Z104" s="13"/>
    </row>
    <row r="105" spans="1:26" ht="65.25" customHeight="1">
      <c r="A105" s="74"/>
      <c r="B105" s="32"/>
      <c r="C105" s="31"/>
      <c r="D105" s="31"/>
      <c r="E105" s="1" t="s">
        <v>10</v>
      </c>
      <c r="F105" s="7">
        <v>24094</v>
      </c>
      <c r="G105" s="7">
        <v>26588.5</v>
      </c>
      <c r="H105" s="7">
        <f>I105</f>
        <v>8881.7</v>
      </c>
      <c r="I105" s="7">
        <v>8881.7</v>
      </c>
      <c r="J105" s="7">
        <f>I105/F105*100</f>
        <v>36.862704407736366</v>
      </c>
      <c r="K105" s="7">
        <f>I105/G105*100</f>
        <v>33.40429132895801</v>
      </c>
      <c r="L105" s="7">
        <f>I105/H105*100</f>
        <v>100</v>
      </c>
      <c r="M105" s="43"/>
      <c r="N105" s="43"/>
      <c r="O105" s="13"/>
      <c r="P105" s="13"/>
      <c r="Q105" s="13"/>
      <c r="R105" s="13"/>
      <c r="S105" s="14"/>
      <c r="T105" s="13"/>
      <c r="U105" s="13"/>
      <c r="V105" s="13"/>
      <c r="W105" s="13"/>
      <c r="X105" s="13"/>
      <c r="Y105" s="13"/>
      <c r="Z105" s="13"/>
    </row>
    <row r="106" spans="1:26" ht="64.5" customHeight="1">
      <c r="A106" s="74"/>
      <c r="B106" s="32"/>
      <c r="C106" s="31"/>
      <c r="D106" s="31"/>
      <c r="E106" s="1" t="s">
        <v>14</v>
      </c>
      <c r="F106" s="7"/>
      <c r="G106" s="7"/>
      <c r="H106" s="7"/>
      <c r="I106" s="7"/>
      <c r="J106" s="7"/>
      <c r="K106" s="7"/>
      <c r="L106" s="7"/>
      <c r="M106" s="43"/>
      <c r="N106" s="43"/>
      <c r="O106" s="13"/>
      <c r="P106" s="13"/>
      <c r="Q106" s="13"/>
      <c r="R106" s="13"/>
      <c r="S106" s="14"/>
      <c r="T106" s="13"/>
      <c r="U106" s="13"/>
      <c r="V106" s="13"/>
      <c r="W106" s="13"/>
      <c r="X106" s="13"/>
      <c r="Y106" s="13"/>
      <c r="Z106" s="13"/>
    </row>
    <row r="107" spans="1:26" ht="94.5" customHeight="1">
      <c r="A107" s="74"/>
      <c r="B107" s="32"/>
      <c r="C107" s="31"/>
      <c r="D107" s="31"/>
      <c r="E107" s="1" t="s">
        <v>11</v>
      </c>
      <c r="F107" s="7"/>
      <c r="G107" s="7"/>
      <c r="H107" s="7"/>
      <c r="I107" s="7"/>
      <c r="J107" s="7"/>
      <c r="K107" s="7"/>
      <c r="L107" s="7"/>
      <c r="M107" s="43"/>
      <c r="N107" s="43"/>
      <c r="O107" s="13"/>
      <c r="P107" s="13"/>
      <c r="Q107" s="13"/>
      <c r="R107" s="13"/>
      <c r="S107" s="14"/>
      <c r="T107" s="13"/>
      <c r="U107" s="13"/>
      <c r="V107" s="13"/>
      <c r="W107" s="13"/>
      <c r="X107" s="13"/>
      <c r="Y107" s="13"/>
      <c r="Z107" s="13"/>
    </row>
    <row r="108" spans="1:26" ht="87.75" customHeight="1">
      <c r="A108" s="74">
        <v>17</v>
      </c>
      <c r="B108" s="32" t="s">
        <v>52</v>
      </c>
      <c r="C108" s="31" t="s">
        <v>53</v>
      </c>
      <c r="D108" s="31" t="s">
        <v>35</v>
      </c>
      <c r="E108" s="1" t="s">
        <v>8</v>
      </c>
      <c r="F108" s="7">
        <f>F109+F110+F111+F113</f>
        <v>25372.7</v>
      </c>
      <c r="G108" s="7">
        <f>G109+G110+G111+G113</f>
        <v>26470.7</v>
      </c>
      <c r="H108" s="7">
        <f>H109+H110+H111+H113</f>
        <v>20738.7</v>
      </c>
      <c r="I108" s="7">
        <f>I109+I110+I111+I113</f>
        <v>20738.7</v>
      </c>
      <c r="J108" s="7">
        <f>I108/F108*100</f>
        <v>81.73627560330591</v>
      </c>
      <c r="K108" s="7">
        <f>I108/G108*100</f>
        <v>78.34586920633002</v>
      </c>
      <c r="L108" s="7">
        <f>I108/H108*100</f>
        <v>100</v>
      </c>
      <c r="M108" s="32" t="s">
        <v>137</v>
      </c>
      <c r="N108" s="32" t="s">
        <v>101</v>
      </c>
      <c r="O108" s="13">
        <f>P108+Q108+R108</f>
        <v>3</v>
      </c>
      <c r="P108" s="13">
        <v>2</v>
      </c>
      <c r="Q108" s="13">
        <v>1</v>
      </c>
      <c r="R108" s="13"/>
      <c r="S108" s="14">
        <v>96.7</v>
      </c>
      <c r="T108" s="13"/>
      <c r="U108" s="13"/>
      <c r="V108" s="13"/>
      <c r="W108" s="13"/>
      <c r="X108" s="13"/>
      <c r="Y108" s="13"/>
      <c r="Z108" s="13"/>
    </row>
    <row r="109" spans="1:26" ht="96" customHeight="1">
      <c r="A109" s="74"/>
      <c r="B109" s="32"/>
      <c r="C109" s="31"/>
      <c r="D109" s="31"/>
      <c r="E109" s="1" t="s">
        <v>9</v>
      </c>
      <c r="F109" s="7"/>
      <c r="G109" s="7"/>
      <c r="H109" s="7"/>
      <c r="I109" s="7"/>
      <c r="J109" s="7"/>
      <c r="K109" s="7"/>
      <c r="L109" s="7"/>
      <c r="M109" s="43"/>
      <c r="N109" s="43"/>
      <c r="O109" s="13"/>
      <c r="P109" s="13"/>
      <c r="Q109" s="13"/>
      <c r="R109" s="13"/>
      <c r="S109" s="14"/>
      <c r="T109" s="13"/>
      <c r="U109" s="13"/>
      <c r="V109" s="13"/>
      <c r="W109" s="13"/>
      <c r="X109" s="13"/>
      <c r="Y109" s="13"/>
      <c r="Z109" s="13"/>
    </row>
    <row r="110" spans="1:26" ht="108.75" customHeight="1">
      <c r="A110" s="74"/>
      <c r="B110" s="32"/>
      <c r="C110" s="31"/>
      <c r="D110" s="31"/>
      <c r="E110" s="1" t="s">
        <v>1</v>
      </c>
      <c r="F110" s="7">
        <v>0</v>
      </c>
      <c r="G110" s="7">
        <v>598</v>
      </c>
      <c r="H110" s="7">
        <v>598</v>
      </c>
      <c r="I110" s="7">
        <v>598</v>
      </c>
      <c r="J110" s="7" t="s">
        <v>0</v>
      </c>
      <c r="K110" s="7">
        <f>I110/G110*100</f>
        <v>100</v>
      </c>
      <c r="L110" s="7">
        <f>I110/H110*100</f>
        <v>100</v>
      </c>
      <c r="M110" s="43"/>
      <c r="N110" s="43"/>
      <c r="O110" s="13"/>
      <c r="P110" s="13"/>
      <c r="Q110" s="13"/>
      <c r="R110" s="13"/>
      <c r="S110" s="14"/>
      <c r="T110" s="13"/>
      <c r="U110" s="13"/>
      <c r="V110" s="13"/>
      <c r="W110" s="13"/>
      <c r="X110" s="13"/>
      <c r="Y110" s="13"/>
      <c r="Z110" s="13"/>
    </row>
    <row r="111" spans="1:26" ht="72.75" customHeight="1">
      <c r="A111" s="74"/>
      <c r="B111" s="32"/>
      <c r="C111" s="31"/>
      <c r="D111" s="31"/>
      <c r="E111" s="1" t="s">
        <v>10</v>
      </c>
      <c r="F111" s="7">
        <v>25372.7</v>
      </c>
      <c r="G111" s="7">
        <v>25872.7</v>
      </c>
      <c r="H111" s="7">
        <f>I111</f>
        <v>20140.7</v>
      </c>
      <c r="I111" s="7">
        <v>20140.7</v>
      </c>
      <c r="J111" s="7">
        <f>I111/F111*100</f>
        <v>79.37941172993021</v>
      </c>
      <c r="K111" s="7">
        <f>I111/G111*100</f>
        <v>77.84537369505308</v>
      </c>
      <c r="L111" s="7">
        <f>I111/H111*100</f>
        <v>100</v>
      </c>
      <c r="M111" s="43"/>
      <c r="N111" s="43"/>
      <c r="O111" s="13"/>
      <c r="P111" s="13"/>
      <c r="Q111" s="13"/>
      <c r="R111" s="13"/>
      <c r="S111" s="14"/>
      <c r="T111" s="13"/>
      <c r="U111" s="13"/>
      <c r="V111" s="13"/>
      <c r="W111" s="13"/>
      <c r="X111" s="13"/>
      <c r="Y111" s="13"/>
      <c r="Z111" s="13"/>
    </row>
    <row r="112" spans="1:26" ht="79.5" customHeight="1">
      <c r="A112" s="74"/>
      <c r="B112" s="32"/>
      <c r="C112" s="31"/>
      <c r="D112" s="31"/>
      <c r="E112" s="1" t="s">
        <v>14</v>
      </c>
      <c r="F112" s="7"/>
      <c r="G112" s="7" t="s">
        <v>0</v>
      </c>
      <c r="H112" s="7" t="s">
        <v>0</v>
      </c>
      <c r="I112" s="7" t="s">
        <v>0</v>
      </c>
      <c r="J112" s="7" t="s">
        <v>0</v>
      </c>
      <c r="K112" s="7" t="s">
        <v>0</v>
      </c>
      <c r="L112" s="7"/>
      <c r="M112" s="43"/>
      <c r="N112" s="43"/>
      <c r="O112" s="13"/>
      <c r="P112" s="13"/>
      <c r="Q112" s="13"/>
      <c r="R112" s="13"/>
      <c r="S112" s="14"/>
      <c r="T112" s="13"/>
      <c r="U112" s="13"/>
      <c r="V112" s="13"/>
      <c r="W112" s="13"/>
      <c r="X112" s="13"/>
      <c r="Y112" s="13"/>
      <c r="Z112" s="13"/>
    </row>
    <row r="113" spans="1:26" ht="69.75" customHeight="1">
      <c r="A113" s="74"/>
      <c r="B113" s="32"/>
      <c r="C113" s="31"/>
      <c r="D113" s="31"/>
      <c r="E113" s="1" t="s">
        <v>11</v>
      </c>
      <c r="F113" s="7"/>
      <c r="G113" s="7"/>
      <c r="H113" s="7"/>
      <c r="I113" s="7"/>
      <c r="J113" s="7"/>
      <c r="K113" s="7"/>
      <c r="L113" s="7"/>
      <c r="M113" s="43"/>
      <c r="N113" s="43"/>
      <c r="O113" s="13"/>
      <c r="P113" s="13"/>
      <c r="Q113" s="13"/>
      <c r="R113" s="13"/>
      <c r="S113" s="14"/>
      <c r="T113" s="13"/>
      <c r="U113" s="13"/>
      <c r="V113" s="13"/>
      <c r="W113" s="13"/>
      <c r="X113" s="13"/>
      <c r="Y113" s="13"/>
      <c r="Z113" s="13"/>
    </row>
    <row r="114" spans="1:26" ht="207" customHeight="1">
      <c r="A114" s="74">
        <v>18</v>
      </c>
      <c r="B114" s="32" t="s">
        <v>59</v>
      </c>
      <c r="C114" s="31" t="s">
        <v>102</v>
      </c>
      <c r="D114" s="31" t="s">
        <v>33</v>
      </c>
      <c r="E114" s="1" t="s">
        <v>8</v>
      </c>
      <c r="F114" s="7">
        <f>F115+F116+F117+F119</f>
        <v>29972.9</v>
      </c>
      <c r="G114" s="7">
        <f>G115+G116+G117+G119</f>
        <v>32338.5</v>
      </c>
      <c r="H114" s="7">
        <f>H115+H116+H117+H119</f>
        <v>21588.7</v>
      </c>
      <c r="I114" s="7">
        <f>I115+I116+I117+I119</f>
        <v>18581.5</v>
      </c>
      <c r="J114" s="7">
        <f>I114/F114*100</f>
        <v>61.99433488251053</v>
      </c>
      <c r="K114" s="7">
        <f>I114/G114*100</f>
        <v>57.45937504831702</v>
      </c>
      <c r="L114" s="7">
        <f>I114/H114*100</f>
        <v>86.07049058072047</v>
      </c>
      <c r="M114" s="41" t="s">
        <v>138</v>
      </c>
      <c r="N114" s="44" t="s">
        <v>104</v>
      </c>
      <c r="O114" s="13">
        <f>P114+Q114+R114</f>
        <v>15</v>
      </c>
      <c r="P114" s="13">
        <v>4</v>
      </c>
      <c r="Q114" s="13">
        <v>5</v>
      </c>
      <c r="R114" s="13">
        <v>6</v>
      </c>
      <c r="S114" s="14">
        <v>85.6</v>
      </c>
      <c r="T114" s="13"/>
      <c r="U114" s="13"/>
      <c r="V114" s="13"/>
      <c r="W114" s="13"/>
      <c r="X114" s="13"/>
      <c r="Y114" s="13"/>
      <c r="Z114" s="13"/>
    </row>
    <row r="115" spans="1:26" ht="125.25" customHeight="1">
      <c r="A115" s="74"/>
      <c r="B115" s="32"/>
      <c r="C115" s="31"/>
      <c r="D115" s="31"/>
      <c r="E115" s="1" t="s">
        <v>9</v>
      </c>
      <c r="F115" s="7"/>
      <c r="G115" s="7"/>
      <c r="H115" s="7"/>
      <c r="I115" s="7"/>
      <c r="J115" s="7"/>
      <c r="K115" s="7"/>
      <c r="L115" s="7"/>
      <c r="M115" s="34"/>
      <c r="N115" s="45"/>
      <c r="O115" s="13"/>
      <c r="P115" s="13"/>
      <c r="Q115" s="13"/>
      <c r="R115" s="13"/>
      <c r="S115" s="14"/>
      <c r="T115" s="13"/>
      <c r="U115" s="13"/>
      <c r="V115" s="13"/>
      <c r="W115" s="13"/>
      <c r="X115" s="13"/>
      <c r="Y115" s="13"/>
      <c r="Z115" s="13"/>
    </row>
    <row r="116" spans="1:26" ht="87" customHeight="1">
      <c r="A116" s="74"/>
      <c r="B116" s="32"/>
      <c r="C116" s="31"/>
      <c r="D116" s="31"/>
      <c r="E116" s="1" t="s">
        <v>1</v>
      </c>
      <c r="F116" s="7">
        <v>3007.2</v>
      </c>
      <c r="G116" s="7">
        <v>3007.2</v>
      </c>
      <c r="H116" s="7">
        <v>3007.2</v>
      </c>
      <c r="I116" s="7"/>
      <c r="J116" s="7" t="s">
        <v>0</v>
      </c>
      <c r="K116" s="7" t="s">
        <v>0</v>
      </c>
      <c r="L116" s="7" t="s">
        <v>0</v>
      </c>
      <c r="M116" s="34"/>
      <c r="N116" s="45"/>
      <c r="O116" s="13"/>
      <c r="P116" s="13"/>
      <c r="Q116" s="13"/>
      <c r="R116" s="13"/>
      <c r="S116" s="14"/>
      <c r="T116" s="13"/>
      <c r="U116" s="13"/>
      <c r="V116" s="13"/>
      <c r="W116" s="13"/>
      <c r="X116" s="13"/>
      <c r="Y116" s="13"/>
      <c r="Z116" s="13"/>
    </row>
    <row r="117" spans="1:26" ht="102.75" customHeight="1">
      <c r="A117" s="74"/>
      <c r="B117" s="32"/>
      <c r="C117" s="31"/>
      <c r="D117" s="31"/>
      <c r="E117" s="1" t="s">
        <v>10</v>
      </c>
      <c r="F117" s="7">
        <v>26965.7</v>
      </c>
      <c r="G117" s="7">
        <v>29331.3</v>
      </c>
      <c r="H117" s="7">
        <f>I117</f>
        <v>18581.5</v>
      </c>
      <c r="I117" s="7">
        <v>18581.5</v>
      </c>
      <c r="J117" s="7">
        <f>I117/F117*100</f>
        <v>68.90790893616705</v>
      </c>
      <c r="K117" s="7">
        <f>I117/G117*100</f>
        <v>63.35041406279299</v>
      </c>
      <c r="L117" s="7">
        <f>I117/H117*100</f>
        <v>100</v>
      </c>
      <c r="M117" s="34" t="s">
        <v>103</v>
      </c>
      <c r="N117" s="46" t="s">
        <v>105</v>
      </c>
      <c r="O117" s="13"/>
      <c r="P117" s="13"/>
      <c r="Q117" s="13"/>
      <c r="R117" s="13"/>
      <c r="S117" s="14"/>
      <c r="T117" s="13"/>
      <c r="U117" s="13"/>
      <c r="V117" s="13"/>
      <c r="W117" s="13"/>
      <c r="X117" s="13"/>
      <c r="Y117" s="13"/>
      <c r="Z117" s="13"/>
    </row>
    <row r="118" spans="1:26" ht="132.75" customHeight="1">
      <c r="A118" s="74"/>
      <c r="B118" s="32"/>
      <c r="C118" s="31"/>
      <c r="D118" s="31"/>
      <c r="E118" s="1" t="s">
        <v>14</v>
      </c>
      <c r="F118" s="7"/>
      <c r="G118" s="7"/>
      <c r="H118" s="7"/>
      <c r="I118" s="7"/>
      <c r="J118" s="7"/>
      <c r="K118" s="7"/>
      <c r="L118" s="7"/>
      <c r="M118" s="49"/>
      <c r="N118" s="47"/>
      <c r="O118" s="13"/>
      <c r="P118" s="13"/>
      <c r="Q118" s="13"/>
      <c r="R118" s="13"/>
      <c r="S118" s="14"/>
      <c r="T118" s="13"/>
      <c r="U118" s="13"/>
      <c r="V118" s="13"/>
      <c r="W118" s="13"/>
      <c r="X118" s="13"/>
      <c r="Y118" s="13"/>
      <c r="Z118" s="13"/>
    </row>
    <row r="119" spans="1:26" ht="184.5" customHeight="1">
      <c r="A119" s="74"/>
      <c r="B119" s="32"/>
      <c r="C119" s="31"/>
      <c r="D119" s="31"/>
      <c r="E119" s="1" t="s">
        <v>11</v>
      </c>
      <c r="F119" s="7"/>
      <c r="G119" s="7"/>
      <c r="H119" s="7"/>
      <c r="I119" s="7"/>
      <c r="J119" s="7"/>
      <c r="K119" s="7"/>
      <c r="L119" s="7"/>
      <c r="M119" s="35"/>
      <c r="N119" s="48"/>
      <c r="O119" s="13"/>
      <c r="P119" s="13"/>
      <c r="Q119" s="13"/>
      <c r="R119" s="13"/>
      <c r="S119" s="14"/>
      <c r="T119" s="13"/>
      <c r="U119" s="13"/>
      <c r="V119" s="13"/>
      <c r="W119" s="13"/>
      <c r="X119" s="13"/>
      <c r="Y119" s="13"/>
      <c r="Z119" s="13"/>
    </row>
    <row r="120" spans="1:26" ht="49.5" customHeight="1">
      <c r="A120" s="66">
        <v>19</v>
      </c>
      <c r="B120" s="41" t="s">
        <v>55</v>
      </c>
      <c r="C120" s="38" t="s">
        <v>106</v>
      </c>
      <c r="D120" s="38" t="s">
        <v>35</v>
      </c>
      <c r="E120" s="1" t="s">
        <v>8</v>
      </c>
      <c r="F120" s="7">
        <f>F121+F122+F123+F125</f>
        <v>401071.3</v>
      </c>
      <c r="G120" s="7">
        <f>G121+G122+G123+G125</f>
        <v>402632.7</v>
      </c>
      <c r="H120" s="7">
        <f>H121+H122+H123+H125</f>
        <v>302040.1</v>
      </c>
      <c r="I120" s="7">
        <f>I121+I122+I123+I125</f>
        <v>302038.7</v>
      </c>
      <c r="J120" s="7">
        <f>I120/F120*100</f>
        <v>75.30798139881863</v>
      </c>
      <c r="K120" s="7">
        <f>I120/G120*100</f>
        <v>75.01593884451015</v>
      </c>
      <c r="L120" s="7">
        <f>I120/H120*100</f>
        <v>99.99953648538722</v>
      </c>
      <c r="M120" s="32" t="s">
        <v>139</v>
      </c>
      <c r="N120" s="41" t="s">
        <v>107</v>
      </c>
      <c r="O120" s="13">
        <f>P120+Q120+R120</f>
        <v>6</v>
      </c>
      <c r="P120" s="13">
        <v>3</v>
      </c>
      <c r="Q120" s="13">
        <v>2</v>
      </c>
      <c r="R120" s="13">
        <v>1</v>
      </c>
      <c r="S120" s="14">
        <v>82.6</v>
      </c>
      <c r="T120" s="13"/>
      <c r="U120" s="13"/>
      <c r="V120" s="13"/>
      <c r="W120" s="13"/>
      <c r="X120" s="13"/>
      <c r="Y120" s="13"/>
      <c r="Z120" s="13"/>
    </row>
    <row r="121" spans="1:26" ht="48" customHeight="1">
      <c r="A121" s="67"/>
      <c r="B121" s="34"/>
      <c r="C121" s="39"/>
      <c r="D121" s="39"/>
      <c r="E121" s="1" t="s">
        <v>9</v>
      </c>
      <c r="F121" s="7">
        <v>5643.1</v>
      </c>
      <c r="G121" s="7">
        <v>5774</v>
      </c>
      <c r="H121" s="7">
        <v>4039.8</v>
      </c>
      <c r="I121" s="7">
        <v>4039.8</v>
      </c>
      <c r="J121" s="7">
        <f>I121/F121*100</f>
        <v>71.58831138913008</v>
      </c>
      <c r="K121" s="7">
        <f>I121/G121*100</f>
        <v>69.96536196744026</v>
      </c>
      <c r="L121" s="7">
        <f>I121/H121*100</f>
        <v>100</v>
      </c>
      <c r="M121" s="32"/>
      <c r="N121" s="34"/>
      <c r="O121" s="13"/>
      <c r="P121" s="13"/>
      <c r="Q121" s="13"/>
      <c r="R121" s="13"/>
      <c r="S121" s="14"/>
      <c r="T121" s="13"/>
      <c r="U121" s="13"/>
      <c r="V121" s="13"/>
      <c r="W121" s="13"/>
      <c r="X121" s="13"/>
      <c r="Y121" s="13"/>
      <c r="Z121" s="13"/>
    </row>
    <row r="122" spans="1:26" ht="44.25" customHeight="1">
      <c r="A122" s="67"/>
      <c r="B122" s="34"/>
      <c r="C122" s="39"/>
      <c r="D122" s="39"/>
      <c r="E122" s="1" t="s">
        <v>1</v>
      </c>
      <c r="F122" s="7">
        <v>749.2</v>
      </c>
      <c r="G122" s="7">
        <v>2179.7</v>
      </c>
      <c r="H122" s="7">
        <v>1812</v>
      </c>
      <c r="I122" s="7">
        <v>1810.6</v>
      </c>
      <c r="J122" s="7">
        <f>I122/F122*100</f>
        <v>241.67111585691404</v>
      </c>
      <c r="K122" s="7">
        <f>I122/G122*100</f>
        <v>83.06647703812452</v>
      </c>
      <c r="L122" s="7">
        <f>I122/H122*100</f>
        <v>99.92273730684326</v>
      </c>
      <c r="M122" s="32"/>
      <c r="N122" s="34"/>
      <c r="O122" s="13"/>
      <c r="P122" s="13"/>
      <c r="Q122" s="13"/>
      <c r="R122" s="13"/>
      <c r="S122" s="14"/>
      <c r="T122" s="13"/>
      <c r="U122" s="13"/>
      <c r="V122" s="13"/>
      <c r="W122" s="13"/>
      <c r="X122" s="13"/>
      <c r="Y122" s="13"/>
      <c r="Z122" s="13"/>
    </row>
    <row r="123" spans="1:26" ht="63" customHeight="1">
      <c r="A123" s="67"/>
      <c r="B123" s="34"/>
      <c r="C123" s="39"/>
      <c r="D123" s="39"/>
      <c r="E123" s="1" t="s">
        <v>10</v>
      </c>
      <c r="F123" s="7">
        <v>394679</v>
      </c>
      <c r="G123" s="7">
        <v>394679</v>
      </c>
      <c r="H123" s="7">
        <f>I123</f>
        <v>296188.3</v>
      </c>
      <c r="I123" s="7">
        <v>296188.3</v>
      </c>
      <c r="J123" s="7">
        <f>I123/F123*100</f>
        <v>75.04536598096175</v>
      </c>
      <c r="K123" s="7">
        <f>I123/G123*100</f>
        <v>75.04536598096175</v>
      </c>
      <c r="L123" s="7">
        <f>I123/H123*100</f>
        <v>100</v>
      </c>
      <c r="M123" s="32"/>
      <c r="N123" s="34"/>
      <c r="O123" s="13"/>
      <c r="P123" s="13"/>
      <c r="Q123" s="13"/>
      <c r="R123" s="13"/>
      <c r="S123" s="14"/>
      <c r="T123" s="13"/>
      <c r="U123" s="13"/>
      <c r="V123" s="13"/>
      <c r="W123" s="13"/>
      <c r="X123" s="13"/>
      <c r="Y123" s="13"/>
      <c r="Z123" s="13"/>
    </row>
    <row r="124" spans="1:26" ht="126" customHeight="1">
      <c r="A124" s="67"/>
      <c r="B124" s="34"/>
      <c r="C124" s="39"/>
      <c r="D124" s="39"/>
      <c r="E124" s="1" t="s">
        <v>14</v>
      </c>
      <c r="F124" s="7"/>
      <c r="G124" s="7" t="s">
        <v>0</v>
      </c>
      <c r="H124" s="7" t="s">
        <v>0</v>
      </c>
      <c r="I124" s="7" t="s">
        <v>0</v>
      </c>
      <c r="J124" s="7" t="s">
        <v>0</v>
      </c>
      <c r="K124" s="7" t="s">
        <v>0</v>
      </c>
      <c r="L124" s="7" t="s">
        <v>0</v>
      </c>
      <c r="M124" s="32"/>
      <c r="N124" s="34"/>
      <c r="O124" s="13"/>
      <c r="P124" s="13"/>
      <c r="Q124" s="13"/>
      <c r="R124" s="13"/>
      <c r="S124" s="14"/>
      <c r="T124" s="13"/>
      <c r="U124" s="13"/>
      <c r="V124" s="13"/>
      <c r="W124" s="13"/>
      <c r="X124" s="13"/>
      <c r="Y124" s="13"/>
      <c r="Z124" s="13"/>
    </row>
    <row r="125" spans="1:26" ht="141" customHeight="1">
      <c r="A125" s="68"/>
      <c r="B125" s="42"/>
      <c r="C125" s="40"/>
      <c r="D125" s="40"/>
      <c r="E125" s="1" t="s">
        <v>11</v>
      </c>
      <c r="F125" s="7"/>
      <c r="G125" s="7"/>
      <c r="H125" s="7"/>
      <c r="I125" s="7"/>
      <c r="J125" s="7"/>
      <c r="K125" s="7"/>
      <c r="L125" s="7"/>
      <c r="M125" s="32"/>
      <c r="N125" s="42"/>
      <c r="O125" s="13"/>
      <c r="P125" s="13"/>
      <c r="Q125" s="13"/>
      <c r="R125" s="13"/>
      <c r="S125" s="14"/>
      <c r="T125" s="13"/>
      <c r="U125" s="13"/>
      <c r="V125" s="13"/>
      <c r="W125" s="13"/>
      <c r="X125" s="13"/>
      <c r="Y125" s="13"/>
      <c r="Z125" s="13"/>
    </row>
    <row r="126" spans="1:26" ht="107.25" customHeight="1">
      <c r="A126" s="74">
        <v>20</v>
      </c>
      <c r="B126" s="32" t="s">
        <v>56</v>
      </c>
      <c r="C126" s="31" t="s">
        <v>108</v>
      </c>
      <c r="D126" s="31" t="s">
        <v>29</v>
      </c>
      <c r="E126" s="1" t="s">
        <v>8</v>
      </c>
      <c r="F126" s="7">
        <f>F127+F128+F129</f>
        <v>48352.3</v>
      </c>
      <c r="G126" s="7">
        <f>G127+G128+G129</f>
        <v>48707.7</v>
      </c>
      <c r="H126" s="7">
        <f>H127+H128+H129</f>
        <v>24590.5</v>
      </c>
      <c r="I126" s="7">
        <f>I127+I128+I129</f>
        <v>24590.5</v>
      </c>
      <c r="J126" s="7">
        <f>I126/F126*100</f>
        <v>50.856939587155104</v>
      </c>
      <c r="K126" s="7">
        <f>I126/G126*100</f>
        <v>50.48585747222719</v>
      </c>
      <c r="L126" s="7">
        <f>I126/H126*100</f>
        <v>100</v>
      </c>
      <c r="M126" s="32" t="s">
        <v>140</v>
      </c>
      <c r="N126" s="36" t="s">
        <v>109</v>
      </c>
      <c r="O126" s="13">
        <f>P126+Q126+R126</f>
        <v>11</v>
      </c>
      <c r="P126" s="13">
        <v>7</v>
      </c>
      <c r="Q126" s="13">
        <v>1</v>
      </c>
      <c r="R126" s="13">
        <v>3</v>
      </c>
      <c r="S126" s="14">
        <v>82.1</v>
      </c>
      <c r="T126" s="13"/>
      <c r="U126" s="13"/>
      <c r="V126" s="13"/>
      <c r="W126" s="13"/>
      <c r="X126" s="13"/>
      <c r="Y126" s="13"/>
      <c r="Z126" s="13"/>
    </row>
    <row r="127" spans="1:26" ht="108" customHeight="1">
      <c r="A127" s="74"/>
      <c r="B127" s="32"/>
      <c r="C127" s="31"/>
      <c r="D127" s="31"/>
      <c r="E127" s="1" t="s">
        <v>9</v>
      </c>
      <c r="F127" s="7"/>
      <c r="G127" s="7"/>
      <c r="H127" s="7"/>
      <c r="I127" s="7"/>
      <c r="J127" s="7"/>
      <c r="K127" s="7"/>
      <c r="L127" s="7"/>
      <c r="M127" s="43"/>
      <c r="N127" s="37"/>
      <c r="O127" s="13"/>
      <c r="P127" s="13"/>
      <c r="Q127" s="13"/>
      <c r="R127" s="13"/>
      <c r="S127" s="14"/>
      <c r="T127" s="13"/>
      <c r="U127" s="13"/>
      <c r="V127" s="13"/>
      <c r="W127" s="13"/>
      <c r="X127" s="13"/>
      <c r="Y127" s="13"/>
      <c r="Z127" s="13"/>
    </row>
    <row r="128" spans="1:26" ht="60.75" customHeight="1">
      <c r="A128" s="74"/>
      <c r="B128" s="32"/>
      <c r="C128" s="31"/>
      <c r="D128" s="31"/>
      <c r="E128" s="1" t="s">
        <v>1</v>
      </c>
      <c r="F128" s="7"/>
      <c r="G128" s="7"/>
      <c r="H128" s="7"/>
      <c r="I128" s="7"/>
      <c r="J128" s="7"/>
      <c r="K128" s="7"/>
      <c r="L128" s="7"/>
      <c r="M128" s="43"/>
      <c r="N128" s="37"/>
      <c r="O128" s="13"/>
      <c r="P128" s="13"/>
      <c r="Q128" s="13"/>
      <c r="R128" s="13"/>
      <c r="S128" s="14"/>
      <c r="T128" s="13"/>
      <c r="U128" s="13"/>
      <c r="V128" s="13"/>
      <c r="W128" s="13"/>
      <c r="X128" s="13"/>
      <c r="Y128" s="13"/>
      <c r="Z128" s="13"/>
    </row>
    <row r="129" spans="1:26" ht="69" customHeight="1">
      <c r="A129" s="74"/>
      <c r="B129" s="32"/>
      <c r="C129" s="31"/>
      <c r="D129" s="31"/>
      <c r="E129" s="1" t="s">
        <v>10</v>
      </c>
      <c r="F129" s="7">
        <v>48352.3</v>
      </c>
      <c r="G129" s="7">
        <v>48707.7</v>
      </c>
      <c r="H129" s="7">
        <f>I129</f>
        <v>24590.5</v>
      </c>
      <c r="I129" s="7">
        <v>24590.5</v>
      </c>
      <c r="J129" s="7">
        <f>I129/F129*100</f>
        <v>50.856939587155104</v>
      </c>
      <c r="K129" s="7">
        <f>I129/G129*100</f>
        <v>50.48585747222719</v>
      </c>
      <c r="L129" s="7">
        <f>I129/H129*100</f>
        <v>100</v>
      </c>
      <c r="M129" s="43"/>
      <c r="N129" s="37"/>
      <c r="O129" s="13"/>
      <c r="P129" s="13"/>
      <c r="Q129" s="13"/>
      <c r="R129" s="13"/>
      <c r="S129" s="14"/>
      <c r="T129" s="13"/>
      <c r="U129" s="13"/>
      <c r="V129" s="13"/>
      <c r="W129" s="13"/>
      <c r="X129" s="13"/>
      <c r="Y129" s="13"/>
      <c r="Z129" s="13"/>
    </row>
    <row r="130" spans="1:26" ht="114" customHeight="1">
      <c r="A130" s="74"/>
      <c r="B130" s="32"/>
      <c r="C130" s="31"/>
      <c r="D130" s="31"/>
      <c r="E130" s="1" t="s">
        <v>14</v>
      </c>
      <c r="F130" s="7" t="s">
        <v>0</v>
      </c>
      <c r="G130" s="7" t="s">
        <v>0</v>
      </c>
      <c r="H130" s="7" t="s">
        <v>0</v>
      </c>
      <c r="I130" s="7" t="s">
        <v>0</v>
      </c>
      <c r="J130" s="7" t="s">
        <v>0</v>
      </c>
      <c r="K130" s="7" t="s">
        <v>0</v>
      </c>
      <c r="L130" s="7" t="s">
        <v>0</v>
      </c>
      <c r="M130" s="43"/>
      <c r="N130" s="37"/>
      <c r="O130" s="13"/>
      <c r="P130" s="13"/>
      <c r="Q130" s="13"/>
      <c r="R130" s="13"/>
      <c r="S130" s="14"/>
      <c r="T130" s="13"/>
      <c r="U130" s="13"/>
      <c r="V130" s="13"/>
      <c r="W130" s="13"/>
      <c r="X130" s="13"/>
      <c r="Y130" s="13"/>
      <c r="Z130" s="13"/>
    </row>
    <row r="131" spans="1:26" ht="55.5" customHeight="1">
      <c r="A131" s="74"/>
      <c r="B131" s="32"/>
      <c r="C131" s="31"/>
      <c r="D131" s="31"/>
      <c r="E131" s="1" t="s">
        <v>11</v>
      </c>
      <c r="F131" s="7" t="s">
        <v>0</v>
      </c>
      <c r="G131" s="7" t="s">
        <v>0</v>
      </c>
      <c r="H131" s="7" t="s">
        <v>0</v>
      </c>
      <c r="I131" s="7" t="s">
        <v>0</v>
      </c>
      <c r="J131" s="7" t="s">
        <v>0</v>
      </c>
      <c r="K131" s="7" t="s">
        <v>0</v>
      </c>
      <c r="L131" s="7" t="s">
        <v>0</v>
      </c>
      <c r="M131" s="43"/>
      <c r="N131" s="37"/>
      <c r="O131" s="13"/>
      <c r="P131" s="13"/>
      <c r="Q131" s="13"/>
      <c r="R131" s="13"/>
      <c r="S131" s="14"/>
      <c r="T131" s="13"/>
      <c r="U131" s="13"/>
      <c r="V131" s="13"/>
      <c r="W131" s="13"/>
      <c r="X131" s="13"/>
      <c r="Y131" s="13"/>
      <c r="Z131" s="13"/>
    </row>
    <row r="132" spans="1:26" ht="15.75">
      <c r="A132" s="11"/>
      <c r="B132" s="15"/>
      <c r="C132" s="11"/>
      <c r="D132" s="11"/>
      <c r="E132" s="15"/>
      <c r="F132" s="8"/>
      <c r="G132" s="8"/>
      <c r="H132" s="8"/>
      <c r="I132" s="8"/>
      <c r="J132" s="8"/>
      <c r="K132" s="8"/>
      <c r="L132" s="8"/>
      <c r="M132" s="15"/>
      <c r="N132" s="15"/>
      <c r="O132" s="13"/>
      <c r="P132" s="13"/>
      <c r="Q132" s="13"/>
      <c r="R132" s="13"/>
      <c r="S132" s="14"/>
      <c r="T132" s="13"/>
      <c r="U132" s="13"/>
      <c r="V132" s="13"/>
      <c r="W132" s="13"/>
      <c r="X132" s="13"/>
      <c r="Y132" s="13"/>
      <c r="Z132" s="13"/>
    </row>
    <row r="133" spans="1:26" ht="15.75">
      <c r="A133" s="11"/>
      <c r="B133" s="15"/>
      <c r="C133" s="11"/>
      <c r="D133" s="11"/>
      <c r="E133" s="15"/>
      <c r="F133" s="8"/>
      <c r="G133" s="8"/>
      <c r="H133" s="8"/>
      <c r="I133" s="8"/>
      <c r="J133" s="8"/>
      <c r="K133" s="8"/>
      <c r="L133" s="8"/>
      <c r="M133" s="15"/>
      <c r="N133" s="15"/>
      <c r="O133" s="13"/>
      <c r="P133" s="13"/>
      <c r="Q133" s="13"/>
      <c r="R133" s="13"/>
      <c r="S133" s="14"/>
      <c r="T133" s="13"/>
      <c r="U133" s="13"/>
      <c r="V133" s="13"/>
      <c r="W133" s="13"/>
      <c r="X133" s="13"/>
      <c r="Y133" s="13"/>
      <c r="Z133" s="13"/>
    </row>
    <row r="134" spans="1:26" ht="15.75">
      <c r="A134" s="11"/>
      <c r="B134" s="15"/>
      <c r="C134" s="11"/>
      <c r="D134" s="11"/>
      <c r="E134" s="15"/>
      <c r="F134" s="8"/>
      <c r="G134" s="8"/>
      <c r="H134" s="8"/>
      <c r="I134" s="8"/>
      <c r="J134" s="8"/>
      <c r="K134" s="8"/>
      <c r="L134" s="8"/>
      <c r="M134" s="15"/>
      <c r="N134" s="15"/>
      <c r="O134" s="13"/>
      <c r="P134" s="13"/>
      <c r="Q134" s="13"/>
      <c r="R134" s="13"/>
      <c r="S134" s="14"/>
      <c r="T134" s="13"/>
      <c r="U134" s="13"/>
      <c r="V134" s="13"/>
      <c r="W134" s="13"/>
      <c r="X134" s="13"/>
      <c r="Y134" s="13"/>
      <c r="Z134" s="13"/>
    </row>
    <row r="135" spans="1:26" ht="15.75">
      <c r="A135" s="11"/>
      <c r="B135" s="15"/>
      <c r="C135" s="11"/>
      <c r="D135" s="11"/>
      <c r="E135" s="15"/>
      <c r="F135" s="8"/>
      <c r="G135" s="8"/>
      <c r="H135" s="8"/>
      <c r="I135" s="8"/>
      <c r="J135" s="8"/>
      <c r="K135" s="8"/>
      <c r="L135" s="8"/>
      <c r="M135" s="15"/>
      <c r="N135" s="15"/>
      <c r="O135" s="13"/>
      <c r="P135" s="13"/>
      <c r="Q135" s="13"/>
      <c r="R135" s="13"/>
      <c r="S135" s="14"/>
      <c r="T135" s="13"/>
      <c r="U135" s="13"/>
      <c r="V135" s="13"/>
      <c r="W135" s="13"/>
      <c r="X135" s="13"/>
      <c r="Y135" s="13"/>
      <c r="Z135" s="13"/>
    </row>
    <row r="136" spans="1:26" ht="15.75">
      <c r="A136" s="11"/>
      <c r="B136" s="15"/>
      <c r="C136" s="11"/>
      <c r="D136" s="11"/>
      <c r="E136" s="15"/>
      <c r="F136" s="8"/>
      <c r="G136" s="8"/>
      <c r="H136" s="8"/>
      <c r="I136" s="8"/>
      <c r="J136" s="8"/>
      <c r="K136" s="8"/>
      <c r="L136" s="8"/>
      <c r="M136" s="15"/>
      <c r="N136" s="15"/>
      <c r="O136" s="13"/>
      <c r="P136" s="13"/>
      <c r="Q136" s="13"/>
      <c r="R136" s="13"/>
      <c r="S136" s="14"/>
      <c r="T136" s="13"/>
      <c r="U136" s="13"/>
      <c r="V136" s="13"/>
      <c r="W136" s="13"/>
      <c r="X136" s="13"/>
      <c r="Y136" s="13"/>
      <c r="Z136" s="13"/>
    </row>
    <row r="137" spans="1:26" ht="15.75">
      <c r="A137" s="11"/>
      <c r="B137" s="15"/>
      <c r="C137" s="11"/>
      <c r="D137" s="11"/>
      <c r="E137" s="15"/>
      <c r="F137" s="8"/>
      <c r="G137" s="8"/>
      <c r="H137" s="8"/>
      <c r="I137" s="8"/>
      <c r="J137" s="8"/>
      <c r="K137" s="8"/>
      <c r="L137" s="8"/>
      <c r="M137" s="15"/>
      <c r="N137" s="15"/>
      <c r="O137" s="13"/>
      <c r="P137" s="13"/>
      <c r="Q137" s="13"/>
      <c r="R137" s="13"/>
      <c r="S137" s="14"/>
      <c r="T137" s="13"/>
      <c r="U137" s="13"/>
      <c r="V137" s="13"/>
      <c r="W137" s="13"/>
      <c r="X137" s="13"/>
      <c r="Y137" s="13"/>
      <c r="Z137" s="13"/>
    </row>
    <row r="138" spans="1:26" ht="15.75">
      <c r="A138" s="11"/>
      <c r="B138" s="15"/>
      <c r="C138" s="11"/>
      <c r="D138" s="11"/>
      <c r="E138" s="15"/>
      <c r="F138" s="8"/>
      <c r="G138" s="8"/>
      <c r="H138" s="8"/>
      <c r="I138" s="8"/>
      <c r="J138" s="8"/>
      <c r="K138" s="8"/>
      <c r="L138" s="8"/>
      <c r="M138" s="15"/>
      <c r="N138" s="15"/>
      <c r="O138" s="13"/>
      <c r="P138" s="13"/>
      <c r="Q138" s="13"/>
      <c r="R138" s="13"/>
      <c r="S138" s="14"/>
      <c r="T138" s="13"/>
      <c r="U138" s="13"/>
      <c r="V138" s="13"/>
      <c r="W138" s="13"/>
      <c r="X138" s="13"/>
      <c r="Y138" s="13"/>
      <c r="Z138" s="13"/>
    </row>
    <row r="139" spans="1:26" ht="15.75">
      <c r="A139" s="11"/>
      <c r="B139" s="15"/>
      <c r="C139" s="11"/>
      <c r="D139" s="11"/>
      <c r="E139" s="15"/>
      <c r="F139" s="8"/>
      <c r="G139" s="8"/>
      <c r="H139" s="8"/>
      <c r="I139" s="8"/>
      <c r="J139" s="8"/>
      <c r="K139" s="8"/>
      <c r="L139" s="8"/>
      <c r="M139" s="15"/>
      <c r="N139" s="15"/>
      <c r="O139" s="13"/>
      <c r="P139" s="13"/>
      <c r="Q139" s="13"/>
      <c r="R139" s="13"/>
      <c r="S139" s="14"/>
      <c r="T139" s="13"/>
      <c r="U139" s="13"/>
      <c r="V139" s="13"/>
      <c r="W139" s="13"/>
      <c r="X139" s="13"/>
      <c r="Y139" s="13"/>
      <c r="Z139" s="13"/>
    </row>
    <row r="140" spans="1:26" ht="15.75">
      <c r="A140" s="11"/>
      <c r="B140" s="15"/>
      <c r="C140" s="11"/>
      <c r="D140" s="11"/>
      <c r="E140" s="15"/>
      <c r="F140" s="8"/>
      <c r="G140" s="8"/>
      <c r="H140" s="8"/>
      <c r="I140" s="8"/>
      <c r="J140" s="8"/>
      <c r="K140" s="8"/>
      <c r="L140" s="8"/>
      <c r="M140" s="15"/>
      <c r="N140" s="15"/>
      <c r="O140" s="13"/>
      <c r="P140" s="13"/>
      <c r="Q140" s="13"/>
      <c r="R140" s="13"/>
      <c r="S140" s="14"/>
      <c r="T140" s="13"/>
      <c r="U140" s="13"/>
      <c r="V140" s="13"/>
      <c r="W140" s="13"/>
      <c r="X140" s="13"/>
      <c r="Y140" s="13"/>
      <c r="Z140" s="13"/>
    </row>
    <row r="141" spans="1:26" ht="15.75">
      <c r="A141" s="11"/>
      <c r="B141" s="15"/>
      <c r="C141" s="11"/>
      <c r="D141" s="11"/>
      <c r="E141" s="15"/>
      <c r="F141" s="8"/>
      <c r="G141" s="8"/>
      <c r="H141" s="8"/>
      <c r="I141" s="8"/>
      <c r="J141" s="8"/>
      <c r="K141" s="8"/>
      <c r="L141" s="8"/>
      <c r="M141" s="15"/>
      <c r="N141" s="15"/>
      <c r="O141" s="13"/>
      <c r="P141" s="13"/>
      <c r="Q141" s="13"/>
      <c r="R141" s="13"/>
      <c r="S141" s="14"/>
      <c r="T141" s="13"/>
      <c r="U141" s="13"/>
      <c r="V141" s="13"/>
      <c r="W141" s="13"/>
      <c r="X141" s="13"/>
      <c r="Y141" s="13"/>
      <c r="Z141" s="13"/>
    </row>
    <row r="142" spans="1:26" ht="15.75">
      <c r="A142" s="11"/>
      <c r="B142" s="15"/>
      <c r="C142" s="11"/>
      <c r="D142" s="11"/>
      <c r="E142" s="15"/>
      <c r="F142" s="8"/>
      <c r="G142" s="8"/>
      <c r="H142" s="8"/>
      <c r="I142" s="8"/>
      <c r="J142" s="8"/>
      <c r="K142" s="8"/>
      <c r="L142" s="8"/>
      <c r="M142" s="15"/>
      <c r="N142" s="15"/>
      <c r="O142" s="13"/>
      <c r="P142" s="13"/>
      <c r="Q142" s="13"/>
      <c r="R142" s="13"/>
      <c r="S142" s="14"/>
      <c r="T142" s="13"/>
      <c r="U142" s="13"/>
      <c r="V142" s="13"/>
      <c r="W142" s="13"/>
      <c r="X142" s="13"/>
      <c r="Y142" s="13"/>
      <c r="Z142" s="13"/>
    </row>
    <row r="143" spans="1:26" ht="15.75">
      <c r="A143" s="11"/>
      <c r="B143" s="15"/>
      <c r="C143" s="11"/>
      <c r="D143" s="11"/>
      <c r="E143" s="15"/>
      <c r="F143" s="8"/>
      <c r="G143" s="8"/>
      <c r="H143" s="8"/>
      <c r="I143" s="8"/>
      <c r="J143" s="8"/>
      <c r="K143" s="8"/>
      <c r="L143" s="8"/>
      <c r="M143" s="15"/>
      <c r="N143" s="15"/>
      <c r="O143" s="13"/>
      <c r="P143" s="13"/>
      <c r="Q143" s="13"/>
      <c r="R143" s="13"/>
      <c r="S143" s="14"/>
      <c r="T143" s="13"/>
      <c r="U143" s="13"/>
      <c r="V143" s="13"/>
      <c r="W143" s="13"/>
      <c r="X143" s="13"/>
      <c r="Y143" s="13"/>
      <c r="Z143" s="13"/>
    </row>
    <row r="144" spans="1:26" ht="15.75">
      <c r="A144" s="11"/>
      <c r="B144" s="15"/>
      <c r="C144" s="11"/>
      <c r="D144" s="11"/>
      <c r="E144" s="15"/>
      <c r="F144" s="8"/>
      <c r="G144" s="8"/>
      <c r="H144" s="8"/>
      <c r="I144" s="8"/>
      <c r="J144" s="8"/>
      <c r="K144" s="8"/>
      <c r="L144" s="8"/>
      <c r="M144" s="15"/>
      <c r="N144" s="15"/>
      <c r="O144" s="13"/>
      <c r="P144" s="13"/>
      <c r="Q144" s="13"/>
      <c r="R144" s="13"/>
      <c r="S144" s="14"/>
      <c r="T144" s="13"/>
      <c r="U144" s="13"/>
      <c r="V144" s="13"/>
      <c r="W144" s="13"/>
      <c r="X144" s="13"/>
      <c r="Y144" s="13"/>
      <c r="Z144" s="13"/>
    </row>
    <row r="145" spans="1:26" ht="15.75">
      <c r="A145" s="11"/>
      <c r="B145" s="15"/>
      <c r="C145" s="11"/>
      <c r="D145" s="11"/>
      <c r="E145" s="15"/>
      <c r="F145" s="8"/>
      <c r="G145" s="8"/>
      <c r="H145" s="8"/>
      <c r="I145" s="8"/>
      <c r="J145" s="8"/>
      <c r="K145" s="8"/>
      <c r="L145" s="8"/>
      <c r="M145" s="15"/>
      <c r="N145" s="15"/>
      <c r="O145" s="13"/>
      <c r="P145" s="13"/>
      <c r="Q145" s="13"/>
      <c r="R145" s="13"/>
      <c r="S145" s="14"/>
      <c r="T145" s="13"/>
      <c r="U145" s="13"/>
      <c r="V145" s="13"/>
      <c r="W145" s="13"/>
      <c r="X145" s="13"/>
      <c r="Y145" s="13"/>
      <c r="Z145" s="13"/>
    </row>
    <row r="146" spans="1:26" ht="15.75">
      <c r="A146" s="11"/>
      <c r="B146" s="15"/>
      <c r="C146" s="11"/>
      <c r="D146" s="11"/>
      <c r="E146" s="15"/>
      <c r="F146" s="8"/>
      <c r="G146" s="8"/>
      <c r="H146" s="8"/>
      <c r="I146" s="8"/>
      <c r="J146" s="8"/>
      <c r="K146" s="8"/>
      <c r="L146" s="8"/>
      <c r="M146" s="15"/>
      <c r="N146" s="15"/>
      <c r="O146" s="13"/>
      <c r="P146" s="13"/>
      <c r="Q146" s="13"/>
      <c r="R146" s="13"/>
      <c r="S146" s="14"/>
      <c r="T146" s="13"/>
      <c r="U146" s="13"/>
      <c r="V146" s="13"/>
      <c r="W146" s="13"/>
      <c r="X146" s="13"/>
      <c r="Y146" s="13"/>
      <c r="Z146" s="13"/>
    </row>
    <row r="147" spans="1:26" ht="15.75">
      <c r="A147" s="11"/>
      <c r="B147" s="15"/>
      <c r="C147" s="11"/>
      <c r="D147" s="11"/>
      <c r="E147" s="15"/>
      <c r="F147" s="8"/>
      <c r="G147" s="8"/>
      <c r="H147" s="8"/>
      <c r="I147" s="8"/>
      <c r="J147" s="8"/>
      <c r="K147" s="8"/>
      <c r="L147" s="8"/>
      <c r="M147" s="15"/>
      <c r="N147" s="15"/>
      <c r="O147" s="13"/>
      <c r="P147" s="13"/>
      <c r="Q147" s="13"/>
      <c r="R147" s="13"/>
      <c r="S147" s="14"/>
      <c r="T147" s="13"/>
      <c r="U147" s="13"/>
      <c r="V147" s="13"/>
      <c r="W147" s="13"/>
      <c r="X147" s="13"/>
      <c r="Y147" s="13"/>
      <c r="Z147" s="13"/>
    </row>
    <row r="148" spans="1:26" ht="15.75">
      <c r="A148" s="11"/>
      <c r="B148" s="15"/>
      <c r="C148" s="11"/>
      <c r="D148" s="11"/>
      <c r="E148" s="15"/>
      <c r="F148" s="8"/>
      <c r="G148" s="8"/>
      <c r="H148" s="8"/>
      <c r="I148" s="8"/>
      <c r="J148" s="8"/>
      <c r="K148" s="8"/>
      <c r="L148" s="8"/>
      <c r="M148" s="15"/>
      <c r="N148" s="15"/>
      <c r="O148" s="13"/>
      <c r="P148" s="13"/>
      <c r="Q148" s="13"/>
      <c r="R148" s="13"/>
      <c r="S148" s="14"/>
      <c r="T148" s="13"/>
      <c r="U148" s="13"/>
      <c r="V148" s="13"/>
      <c r="W148" s="13"/>
      <c r="X148" s="13"/>
      <c r="Y148" s="13"/>
      <c r="Z148" s="13"/>
    </row>
    <row r="149" spans="1:26" ht="15.75">
      <c r="A149" s="11"/>
      <c r="B149" s="15"/>
      <c r="C149" s="11"/>
      <c r="D149" s="11"/>
      <c r="E149" s="15"/>
      <c r="F149" s="8"/>
      <c r="G149" s="8"/>
      <c r="H149" s="8"/>
      <c r="I149" s="8"/>
      <c r="J149" s="8"/>
      <c r="K149" s="8"/>
      <c r="L149" s="8"/>
      <c r="M149" s="15"/>
      <c r="N149" s="15"/>
      <c r="O149" s="13"/>
      <c r="P149" s="13"/>
      <c r="Q149" s="13"/>
      <c r="R149" s="13"/>
      <c r="S149" s="14"/>
      <c r="T149" s="13"/>
      <c r="U149" s="13"/>
      <c r="V149" s="13"/>
      <c r="W149" s="13"/>
      <c r="X149" s="13"/>
      <c r="Y149" s="13"/>
      <c r="Z149" s="13"/>
    </row>
    <row r="150" spans="1:26" ht="15.75">
      <c r="A150" s="11"/>
      <c r="B150" s="15"/>
      <c r="C150" s="11"/>
      <c r="D150" s="11"/>
      <c r="E150" s="15"/>
      <c r="F150" s="8"/>
      <c r="G150" s="8"/>
      <c r="H150" s="8"/>
      <c r="I150" s="8"/>
      <c r="J150" s="8"/>
      <c r="K150" s="8"/>
      <c r="L150" s="8"/>
      <c r="M150" s="15"/>
      <c r="N150" s="15"/>
      <c r="O150" s="13"/>
      <c r="P150" s="13"/>
      <c r="Q150" s="13"/>
      <c r="R150" s="13"/>
      <c r="S150" s="14"/>
      <c r="T150" s="13"/>
      <c r="U150" s="13"/>
      <c r="V150" s="13"/>
      <c r="W150" s="13"/>
      <c r="X150" s="13"/>
      <c r="Y150" s="13"/>
      <c r="Z150" s="13"/>
    </row>
    <row r="151" spans="1:26" ht="15.75">
      <c r="A151" s="11"/>
      <c r="B151" s="15"/>
      <c r="C151" s="11"/>
      <c r="D151" s="11"/>
      <c r="E151" s="15"/>
      <c r="F151" s="8"/>
      <c r="G151" s="8"/>
      <c r="H151" s="8"/>
      <c r="I151" s="8"/>
      <c r="J151" s="8"/>
      <c r="K151" s="8"/>
      <c r="L151" s="8"/>
      <c r="M151" s="15"/>
      <c r="N151" s="15"/>
      <c r="O151" s="13"/>
      <c r="P151" s="13"/>
      <c r="Q151" s="13"/>
      <c r="R151" s="13"/>
      <c r="S151" s="14"/>
      <c r="T151" s="13"/>
      <c r="U151" s="13"/>
      <c r="V151" s="13"/>
      <c r="W151" s="13"/>
      <c r="X151" s="13"/>
      <c r="Y151" s="13"/>
      <c r="Z151" s="13"/>
    </row>
    <row r="152" spans="1:26" ht="15.75">
      <c r="A152" s="11"/>
      <c r="B152" s="15"/>
      <c r="C152" s="11"/>
      <c r="D152" s="11"/>
      <c r="E152" s="15"/>
      <c r="F152" s="8"/>
      <c r="G152" s="8"/>
      <c r="H152" s="8"/>
      <c r="I152" s="8"/>
      <c r="J152" s="8"/>
      <c r="K152" s="8"/>
      <c r="L152" s="8"/>
      <c r="M152" s="15"/>
      <c r="N152" s="15"/>
      <c r="O152" s="13"/>
      <c r="P152" s="13"/>
      <c r="Q152" s="13"/>
      <c r="R152" s="13"/>
      <c r="S152" s="14"/>
      <c r="T152" s="13"/>
      <c r="U152" s="13"/>
      <c r="V152" s="13"/>
      <c r="W152" s="13"/>
      <c r="X152" s="13"/>
      <c r="Y152" s="13"/>
      <c r="Z152" s="13"/>
    </row>
    <row r="153" spans="1:26" ht="15.75">
      <c r="A153" s="11"/>
      <c r="B153" s="15"/>
      <c r="C153" s="11"/>
      <c r="D153" s="11"/>
      <c r="E153" s="15"/>
      <c r="F153" s="8"/>
      <c r="G153" s="8"/>
      <c r="H153" s="8"/>
      <c r="I153" s="8"/>
      <c r="J153" s="8"/>
      <c r="K153" s="8"/>
      <c r="L153" s="8"/>
      <c r="M153" s="15"/>
      <c r="N153" s="15"/>
      <c r="O153" s="13"/>
      <c r="P153" s="13"/>
      <c r="Q153" s="13"/>
      <c r="R153" s="13"/>
      <c r="S153" s="14"/>
      <c r="T153" s="13"/>
      <c r="U153" s="13"/>
      <c r="V153" s="13"/>
      <c r="W153" s="13"/>
      <c r="X153" s="13"/>
      <c r="Y153" s="13"/>
      <c r="Z153" s="13"/>
    </row>
    <row r="154" spans="1:26" ht="15.75">
      <c r="A154" s="11"/>
      <c r="B154" s="15"/>
      <c r="C154" s="11"/>
      <c r="D154" s="11"/>
      <c r="E154" s="15"/>
      <c r="F154" s="8"/>
      <c r="G154" s="8"/>
      <c r="H154" s="8"/>
      <c r="I154" s="8"/>
      <c r="J154" s="8"/>
      <c r="K154" s="8"/>
      <c r="L154" s="8"/>
      <c r="M154" s="15"/>
      <c r="N154" s="15"/>
      <c r="O154" s="13"/>
      <c r="P154" s="13"/>
      <c r="Q154" s="13"/>
      <c r="R154" s="13"/>
      <c r="S154" s="14"/>
      <c r="T154" s="13"/>
      <c r="U154" s="13"/>
      <c r="V154" s="13"/>
      <c r="W154" s="13"/>
      <c r="X154" s="13"/>
      <c r="Y154" s="13"/>
      <c r="Z154" s="13"/>
    </row>
    <row r="155" spans="1:26" ht="15.75">
      <c r="A155" s="11"/>
      <c r="B155" s="15"/>
      <c r="C155" s="11"/>
      <c r="D155" s="11"/>
      <c r="E155" s="15"/>
      <c r="F155" s="8"/>
      <c r="G155" s="8"/>
      <c r="H155" s="8"/>
      <c r="I155" s="8"/>
      <c r="J155" s="8"/>
      <c r="K155" s="8"/>
      <c r="L155" s="8"/>
      <c r="M155" s="15"/>
      <c r="N155" s="15"/>
      <c r="O155" s="13"/>
      <c r="P155" s="13"/>
      <c r="Q155" s="13"/>
      <c r="R155" s="13"/>
      <c r="S155" s="14"/>
      <c r="T155" s="13"/>
      <c r="U155" s="13"/>
      <c r="V155" s="13"/>
      <c r="W155" s="13"/>
      <c r="X155" s="13"/>
      <c r="Y155" s="13"/>
      <c r="Z155" s="13"/>
    </row>
    <row r="156" spans="1:26" ht="15.75">
      <c r="A156" s="11"/>
      <c r="B156" s="15"/>
      <c r="C156" s="11"/>
      <c r="D156" s="11"/>
      <c r="E156" s="15"/>
      <c r="F156" s="8"/>
      <c r="G156" s="8"/>
      <c r="H156" s="8"/>
      <c r="I156" s="8"/>
      <c r="J156" s="8"/>
      <c r="K156" s="8"/>
      <c r="L156" s="8"/>
      <c r="M156" s="15"/>
      <c r="N156" s="15"/>
      <c r="O156" s="13"/>
      <c r="P156" s="13"/>
      <c r="Q156" s="13"/>
      <c r="R156" s="13"/>
      <c r="S156" s="14"/>
      <c r="T156" s="13"/>
      <c r="U156" s="13"/>
      <c r="V156" s="13"/>
      <c r="W156" s="13"/>
      <c r="X156" s="13"/>
      <c r="Y156" s="13"/>
      <c r="Z156" s="13"/>
    </row>
    <row r="157" spans="1:26" ht="15.75">
      <c r="A157" s="11"/>
      <c r="B157" s="15"/>
      <c r="C157" s="11"/>
      <c r="D157" s="11"/>
      <c r="E157" s="15"/>
      <c r="F157" s="8"/>
      <c r="G157" s="8"/>
      <c r="H157" s="8"/>
      <c r="I157" s="8"/>
      <c r="J157" s="8"/>
      <c r="K157" s="8"/>
      <c r="L157" s="8"/>
      <c r="M157" s="15"/>
      <c r="N157" s="15"/>
      <c r="O157" s="13"/>
      <c r="P157" s="13"/>
      <c r="Q157" s="13"/>
      <c r="R157" s="13"/>
      <c r="S157" s="14"/>
      <c r="T157" s="13"/>
      <c r="U157" s="13"/>
      <c r="V157" s="13"/>
      <c r="W157" s="13"/>
      <c r="X157" s="13"/>
      <c r="Y157" s="13"/>
      <c r="Z157" s="13"/>
    </row>
    <row r="158" spans="1:26" ht="15.75">
      <c r="A158" s="11"/>
      <c r="B158" s="15"/>
      <c r="C158" s="11"/>
      <c r="D158" s="11"/>
      <c r="E158" s="15"/>
      <c r="F158" s="8"/>
      <c r="G158" s="8"/>
      <c r="H158" s="8"/>
      <c r="I158" s="8"/>
      <c r="J158" s="8"/>
      <c r="K158" s="8"/>
      <c r="L158" s="8"/>
      <c r="M158" s="15"/>
      <c r="N158" s="15"/>
      <c r="O158" s="13"/>
      <c r="P158" s="13"/>
      <c r="Q158" s="13"/>
      <c r="R158" s="13"/>
      <c r="S158" s="14"/>
      <c r="T158" s="13"/>
      <c r="U158" s="13"/>
      <c r="V158" s="13"/>
      <c r="W158" s="13"/>
      <c r="X158" s="13"/>
      <c r="Y158" s="13"/>
      <c r="Z158" s="13"/>
    </row>
    <row r="159" spans="1:26" ht="15.75">
      <c r="A159" s="11"/>
      <c r="B159" s="15"/>
      <c r="C159" s="11"/>
      <c r="D159" s="11"/>
      <c r="E159" s="15"/>
      <c r="F159" s="8"/>
      <c r="G159" s="8"/>
      <c r="H159" s="8"/>
      <c r="I159" s="8"/>
      <c r="J159" s="8"/>
      <c r="K159" s="8"/>
      <c r="L159" s="8"/>
      <c r="M159" s="15"/>
      <c r="N159" s="15"/>
      <c r="O159" s="13"/>
      <c r="P159" s="13"/>
      <c r="Q159" s="13"/>
      <c r="R159" s="13"/>
      <c r="S159" s="14"/>
      <c r="T159" s="13"/>
      <c r="U159" s="13"/>
      <c r="V159" s="13"/>
      <c r="W159" s="13"/>
      <c r="X159" s="13"/>
      <c r="Y159" s="13"/>
      <c r="Z159" s="13"/>
    </row>
    <row r="160" spans="1:26" ht="15.75">
      <c r="A160" s="11"/>
      <c r="B160" s="15"/>
      <c r="C160" s="11"/>
      <c r="D160" s="11"/>
      <c r="E160" s="15"/>
      <c r="F160" s="8"/>
      <c r="G160" s="8"/>
      <c r="H160" s="8"/>
      <c r="I160" s="8"/>
      <c r="J160" s="8"/>
      <c r="K160" s="8"/>
      <c r="L160" s="8"/>
      <c r="M160" s="15"/>
      <c r="N160" s="15"/>
      <c r="O160" s="13"/>
      <c r="P160" s="13"/>
      <c r="Q160" s="13"/>
      <c r="R160" s="13"/>
      <c r="S160" s="14"/>
      <c r="T160" s="13"/>
      <c r="U160" s="13"/>
      <c r="V160" s="13"/>
      <c r="W160" s="13"/>
      <c r="X160" s="13"/>
      <c r="Y160" s="13"/>
      <c r="Z160" s="13"/>
    </row>
    <row r="161" spans="1:26" ht="15.75">
      <c r="A161" s="11"/>
      <c r="B161" s="15"/>
      <c r="C161" s="11"/>
      <c r="D161" s="11"/>
      <c r="E161" s="15"/>
      <c r="F161" s="8"/>
      <c r="G161" s="8"/>
      <c r="H161" s="8"/>
      <c r="I161" s="8"/>
      <c r="J161" s="8"/>
      <c r="K161" s="8"/>
      <c r="L161" s="8"/>
      <c r="M161" s="15"/>
      <c r="N161" s="15"/>
      <c r="O161" s="13"/>
      <c r="P161" s="13"/>
      <c r="Q161" s="13"/>
      <c r="R161" s="13"/>
      <c r="S161" s="14"/>
      <c r="T161" s="13"/>
      <c r="U161" s="13"/>
      <c r="V161" s="13"/>
      <c r="W161" s="13"/>
      <c r="X161" s="13"/>
      <c r="Y161" s="13"/>
      <c r="Z161" s="13"/>
    </row>
    <row r="162" spans="1:26" ht="15.75">
      <c r="A162" s="11"/>
      <c r="B162" s="15"/>
      <c r="C162" s="11"/>
      <c r="D162" s="11"/>
      <c r="E162" s="15"/>
      <c r="F162" s="8"/>
      <c r="G162" s="8"/>
      <c r="H162" s="8"/>
      <c r="I162" s="8"/>
      <c r="J162" s="8"/>
      <c r="K162" s="8"/>
      <c r="L162" s="8"/>
      <c r="M162" s="15"/>
      <c r="N162" s="15"/>
      <c r="O162" s="13"/>
      <c r="P162" s="13"/>
      <c r="Q162" s="13"/>
      <c r="R162" s="13"/>
      <c r="S162" s="14"/>
      <c r="T162" s="13"/>
      <c r="U162" s="13"/>
      <c r="V162" s="13"/>
      <c r="W162" s="13"/>
      <c r="X162" s="13"/>
      <c r="Y162" s="13"/>
      <c r="Z162" s="13"/>
    </row>
    <row r="163" spans="1:26" ht="15.75">
      <c r="A163" s="11"/>
      <c r="B163" s="15"/>
      <c r="C163" s="11"/>
      <c r="D163" s="11"/>
      <c r="E163" s="15"/>
      <c r="F163" s="8"/>
      <c r="G163" s="8"/>
      <c r="H163" s="8"/>
      <c r="I163" s="8"/>
      <c r="J163" s="8"/>
      <c r="K163" s="8"/>
      <c r="L163" s="8"/>
      <c r="M163" s="15"/>
      <c r="N163" s="15"/>
      <c r="O163" s="13"/>
      <c r="P163" s="13"/>
      <c r="Q163" s="13"/>
      <c r="R163" s="13"/>
      <c r="S163" s="14"/>
      <c r="T163" s="13"/>
      <c r="U163" s="13"/>
      <c r="V163" s="13"/>
      <c r="W163" s="13"/>
      <c r="X163" s="13"/>
      <c r="Y163" s="13"/>
      <c r="Z163" s="13"/>
    </row>
    <row r="164" spans="1:26" ht="15.75">
      <c r="A164" s="11"/>
      <c r="B164" s="15"/>
      <c r="C164" s="11"/>
      <c r="D164" s="11"/>
      <c r="E164" s="15"/>
      <c r="F164" s="8"/>
      <c r="G164" s="8"/>
      <c r="H164" s="8"/>
      <c r="I164" s="8"/>
      <c r="J164" s="8"/>
      <c r="K164" s="8"/>
      <c r="L164" s="8"/>
      <c r="M164" s="15"/>
      <c r="N164" s="15"/>
      <c r="O164" s="13"/>
      <c r="P164" s="13"/>
      <c r="Q164" s="13"/>
      <c r="R164" s="13"/>
      <c r="S164" s="14"/>
      <c r="T164" s="13"/>
      <c r="U164" s="13"/>
      <c r="V164" s="13"/>
      <c r="W164" s="13"/>
      <c r="X164" s="13"/>
      <c r="Y164" s="13"/>
      <c r="Z164" s="13"/>
    </row>
    <row r="165" spans="1:26" ht="15.75">
      <c r="A165" s="11"/>
      <c r="B165" s="15"/>
      <c r="C165" s="11"/>
      <c r="D165" s="11"/>
      <c r="E165" s="15"/>
      <c r="F165" s="8"/>
      <c r="G165" s="8"/>
      <c r="H165" s="8"/>
      <c r="I165" s="8"/>
      <c r="J165" s="8"/>
      <c r="K165" s="8"/>
      <c r="L165" s="8"/>
      <c r="M165" s="15"/>
      <c r="N165" s="15"/>
      <c r="O165" s="13"/>
      <c r="P165" s="13"/>
      <c r="Q165" s="13"/>
      <c r="R165" s="13"/>
      <c r="S165" s="14"/>
      <c r="T165" s="13"/>
      <c r="U165" s="13"/>
      <c r="V165" s="13"/>
      <c r="W165" s="13"/>
      <c r="X165" s="13"/>
      <c r="Y165" s="13"/>
      <c r="Z165" s="13"/>
    </row>
    <row r="166" spans="1:26" ht="15.75">
      <c r="A166" s="11"/>
      <c r="B166" s="15"/>
      <c r="C166" s="11"/>
      <c r="D166" s="11"/>
      <c r="E166" s="15"/>
      <c r="F166" s="8"/>
      <c r="G166" s="8"/>
      <c r="H166" s="8"/>
      <c r="I166" s="8"/>
      <c r="J166" s="8"/>
      <c r="K166" s="8"/>
      <c r="L166" s="8"/>
      <c r="M166" s="15"/>
      <c r="N166" s="15"/>
      <c r="O166" s="13"/>
      <c r="P166" s="13"/>
      <c r="Q166" s="13"/>
      <c r="R166" s="13"/>
      <c r="S166" s="14"/>
      <c r="T166" s="13"/>
      <c r="U166" s="13"/>
      <c r="V166" s="13"/>
      <c r="W166" s="13"/>
      <c r="X166" s="13"/>
      <c r="Y166" s="13"/>
      <c r="Z166" s="13"/>
    </row>
    <row r="167" spans="1:26" ht="15.75">
      <c r="A167" s="11"/>
      <c r="B167" s="15"/>
      <c r="C167" s="11"/>
      <c r="D167" s="11"/>
      <c r="E167" s="15"/>
      <c r="F167" s="8"/>
      <c r="G167" s="8"/>
      <c r="H167" s="8"/>
      <c r="I167" s="8"/>
      <c r="J167" s="8"/>
      <c r="K167" s="8"/>
      <c r="L167" s="8"/>
      <c r="M167" s="15"/>
      <c r="N167" s="15"/>
      <c r="O167" s="13"/>
      <c r="P167" s="13"/>
      <c r="Q167" s="13"/>
      <c r="R167" s="13"/>
      <c r="S167" s="14"/>
      <c r="T167" s="13"/>
      <c r="U167" s="13"/>
      <c r="V167" s="13"/>
      <c r="W167" s="13"/>
      <c r="X167" s="13"/>
      <c r="Y167" s="13"/>
      <c r="Z167" s="13"/>
    </row>
    <row r="168" spans="1:26" ht="15.75">
      <c r="A168" s="11"/>
      <c r="B168" s="15"/>
      <c r="C168" s="11"/>
      <c r="D168" s="11"/>
      <c r="E168" s="15"/>
      <c r="F168" s="8"/>
      <c r="G168" s="8"/>
      <c r="H168" s="8"/>
      <c r="I168" s="8"/>
      <c r="J168" s="8"/>
      <c r="K168" s="8"/>
      <c r="L168" s="8"/>
      <c r="M168" s="15"/>
      <c r="N168" s="15"/>
      <c r="O168" s="13"/>
      <c r="P168" s="13"/>
      <c r="Q168" s="13"/>
      <c r="R168" s="13"/>
      <c r="S168" s="14"/>
      <c r="T168" s="13"/>
      <c r="U168" s="13"/>
      <c r="V168" s="13"/>
      <c r="W168" s="13"/>
      <c r="X168" s="13"/>
      <c r="Y168" s="13"/>
      <c r="Z168" s="13"/>
    </row>
    <row r="169" spans="1:26" ht="15.75">
      <c r="A169" s="11"/>
      <c r="B169" s="15"/>
      <c r="C169" s="11"/>
      <c r="D169" s="11"/>
      <c r="E169" s="15"/>
      <c r="F169" s="8"/>
      <c r="G169" s="8"/>
      <c r="H169" s="8"/>
      <c r="I169" s="8"/>
      <c r="J169" s="8"/>
      <c r="K169" s="8"/>
      <c r="L169" s="8"/>
      <c r="M169" s="15"/>
      <c r="N169" s="15"/>
      <c r="O169" s="13"/>
      <c r="P169" s="13"/>
      <c r="Q169" s="13"/>
      <c r="R169" s="13"/>
      <c r="S169" s="14"/>
      <c r="T169" s="13"/>
      <c r="U169" s="13"/>
      <c r="V169" s="13"/>
      <c r="W169" s="13"/>
      <c r="X169" s="13"/>
      <c r="Y169" s="13"/>
      <c r="Z169" s="13"/>
    </row>
    <row r="170" spans="1:26" ht="15.75">
      <c r="A170" s="11"/>
      <c r="B170" s="15"/>
      <c r="C170" s="11"/>
      <c r="D170" s="11"/>
      <c r="E170" s="15"/>
      <c r="F170" s="8"/>
      <c r="G170" s="8"/>
      <c r="H170" s="8"/>
      <c r="I170" s="8"/>
      <c r="J170" s="8"/>
      <c r="K170" s="8"/>
      <c r="L170" s="8"/>
      <c r="M170" s="15"/>
      <c r="N170" s="15"/>
      <c r="O170" s="13"/>
      <c r="P170" s="13"/>
      <c r="Q170" s="13"/>
      <c r="R170" s="13"/>
      <c r="S170" s="14"/>
      <c r="T170" s="13"/>
      <c r="U170" s="13"/>
      <c r="V170" s="13"/>
      <c r="W170" s="13"/>
      <c r="X170" s="13"/>
      <c r="Y170" s="13"/>
      <c r="Z170" s="13"/>
    </row>
    <row r="171" spans="1:26" ht="15.75">
      <c r="A171" s="11"/>
      <c r="B171" s="15"/>
      <c r="C171" s="11"/>
      <c r="D171" s="11"/>
      <c r="E171" s="15"/>
      <c r="F171" s="8"/>
      <c r="G171" s="8"/>
      <c r="H171" s="8"/>
      <c r="I171" s="8"/>
      <c r="J171" s="8"/>
      <c r="K171" s="8"/>
      <c r="L171" s="8"/>
      <c r="M171" s="15"/>
      <c r="N171" s="15"/>
      <c r="O171" s="13"/>
      <c r="P171" s="13"/>
      <c r="Q171" s="13"/>
      <c r="R171" s="13"/>
      <c r="S171" s="14"/>
      <c r="T171" s="13"/>
      <c r="U171" s="13"/>
      <c r="V171" s="13"/>
      <c r="W171" s="13"/>
      <c r="X171" s="13"/>
      <c r="Y171" s="13"/>
      <c r="Z171" s="13"/>
    </row>
    <row r="172" spans="1:26" ht="15.75">
      <c r="A172" s="11"/>
      <c r="B172" s="15"/>
      <c r="C172" s="11"/>
      <c r="D172" s="11"/>
      <c r="E172" s="15"/>
      <c r="F172" s="8"/>
      <c r="G172" s="8"/>
      <c r="H172" s="8"/>
      <c r="I172" s="8"/>
      <c r="J172" s="8"/>
      <c r="K172" s="8"/>
      <c r="L172" s="8"/>
      <c r="M172" s="15"/>
      <c r="N172" s="15"/>
      <c r="O172" s="13"/>
      <c r="P172" s="13"/>
      <c r="Q172" s="13"/>
      <c r="R172" s="13"/>
      <c r="S172" s="14"/>
      <c r="T172" s="13"/>
      <c r="U172" s="13"/>
      <c r="V172" s="13"/>
      <c r="W172" s="13"/>
      <c r="X172" s="13"/>
      <c r="Y172" s="13"/>
      <c r="Z172" s="13"/>
    </row>
    <row r="173" spans="1:26" ht="15.75">
      <c r="A173" s="11"/>
      <c r="B173" s="15"/>
      <c r="C173" s="11"/>
      <c r="D173" s="11"/>
      <c r="E173" s="15"/>
      <c r="F173" s="8"/>
      <c r="G173" s="8"/>
      <c r="H173" s="8"/>
      <c r="I173" s="8"/>
      <c r="J173" s="8"/>
      <c r="K173" s="8"/>
      <c r="L173" s="8"/>
      <c r="M173" s="15"/>
      <c r="N173" s="15"/>
      <c r="O173" s="13"/>
      <c r="P173" s="13"/>
      <c r="Q173" s="13"/>
      <c r="R173" s="13"/>
      <c r="S173" s="14"/>
      <c r="T173" s="13"/>
      <c r="U173" s="13"/>
      <c r="V173" s="13"/>
      <c r="W173" s="13"/>
      <c r="X173" s="13"/>
      <c r="Y173" s="13"/>
      <c r="Z173" s="13"/>
    </row>
    <row r="174" spans="1:26" ht="15.75">
      <c r="A174" s="11"/>
      <c r="B174" s="15"/>
      <c r="C174" s="11"/>
      <c r="D174" s="11"/>
      <c r="E174" s="15"/>
      <c r="F174" s="8"/>
      <c r="G174" s="8"/>
      <c r="H174" s="8"/>
      <c r="I174" s="8"/>
      <c r="J174" s="8"/>
      <c r="K174" s="8"/>
      <c r="L174" s="8"/>
      <c r="M174" s="15"/>
      <c r="N174" s="15"/>
      <c r="O174" s="13"/>
      <c r="P174" s="13"/>
      <c r="Q174" s="13"/>
      <c r="R174" s="13"/>
      <c r="S174" s="14"/>
      <c r="T174" s="13"/>
      <c r="U174" s="13"/>
      <c r="V174" s="13"/>
      <c r="W174" s="13"/>
      <c r="X174" s="13"/>
      <c r="Y174" s="13"/>
      <c r="Z174" s="13"/>
    </row>
    <row r="175" spans="1:26" ht="15.75">
      <c r="A175" s="11"/>
      <c r="B175" s="15"/>
      <c r="C175" s="11"/>
      <c r="D175" s="11"/>
      <c r="E175" s="15"/>
      <c r="F175" s="8"/>
      <c r="G175" s="8"/>
      <c r="H175" s="8"/>
      <c r="I175" s="8"/>
      <c r="J175" s="8"/>
      <c r="K175" s="8"/>
      <c r="L175" s="8"/>
      <c r="M175" s="15"/>
      <c r="N175" s="15"/>
      <c r="O175" s="13"/>
      <c r="P175" s="13"/>
      <c r="Q175" s="13"/>
      <c r="R175" s="13"/>
      <c r="S175" s="14"/>
      <c r="T175" s="13"/>
      <c r="U175" s="13"/>
      <c r="V175" s="13"/>
      <c r="W175" s="13"/>
      <c r="X175" s="13"/>
      <c r="Y175" s="13"/>
      <c r="Z175" s="13"/>
    </row>
    <row r="176" spans="1:26" ht="15.75">
      <c r="A176" s="11"/>
      <c r="B176" s="15"/>
      <c r="C176" s="11"/>
      <c r="D176" s="11"/>
      <c r="E176" s="15"/>
      <c r="F176" s="8"/>
      <c r="G176" s="8"/>
      <c r="H176" s="8"/>
      <c r="I176" s="8"/>
      <c r="J176" s="8"/>
      <c r="K176" s="8"/>
      <c r="L176" s="8"/>
      <c r="M176" s="15"/>
      <c r="N176" s="15"/>
      <c r="O176" s="13"/>
      <c r="P176" s="13"/>
      <c r="Q176" s="13"/>
      <c r="R176" s="13"/>
      <c r="S176" s="14"/>
      <c r="T176" s="13"/>
      <c r="U176" s="13"/>
      <c r="V176" s="13"/>
      <c r="W176" s="13"/>
      <c r="X176" s="13"/>
      <c r="Y176" s="13"/>
      <c r="Z176" s="13"/>
    </row>
    <row r="177" spans="1:26" ht="15.75">
      <c r="A177" s="11"/>
      <c r="B177" s="15"/>
      <c r="C177" s="11"/>
      <c r="D177" s="11"/>
      <c r="E177" s="15"/>
      <c r="F177" s="8"/>
      <c r="G177" s="8"/>
      <c r="H177" s="8"/>
      <c r="I177" s="8"/>
      <c r="J177" s="8"/>
      <c r="K177" s="8"/>
      <c r="L177" s="8"/>
      <c r="M177" s="15"/>
      <c r="N177" s="15"/>
      <c r="O177" s="13"/>
      <c r="P177" s="13"/>
      <c r="Q177" s="13"/>
      <c r="R177" s="13"/>
      <c r="S177" s="14"/>
      <c r="T177" s="13"/>
      <c r="U177" s="13"/>
      <c r="V177" s="13"/>
      <c r="W177" s="13"/>
      <c r="X177" s="13"/>
      <c r="Y177" s="13"/>
      <c r="Z177" s="13"/>
    </row>
    <row r="178" spans="1:26" ht="15.75">
      <c r="A178" s="11"/>
      <c r="B178" s="15"/>
      <c r="C178" s="11"/>
      <c r="D178" s="11"/>
      <c r="E178" s="15"/>
      <c r="F178" s="8"/>
      <c r="G178" s="8"/>
      <c r="H178" s="8"/>
      <c r="I178" s="8"/>
      <c r="J178" s="8"/>
      <c r="K178" s="8"/>
      <c r="L178" s="8"/>
      <c r="M178" s="15"/>
      <c r="N178" s="15"/>
      <c r="O178" s="13"/>
      <c r="P178" s="13"/>
      <c r="Q178" s="13"/>
      <c r="R178" s="13"/>
      <c r="S178" s="14"/>
      <c r="T178" s="13"/>
      <c r="U178" s="13"/>
      <c r="V178" s="13"/>
      <c r="W178" s="13"/>
      <c r="X178" s="13"/>
      <c r="Y178" s="13"/>
      <c r="Z178" s="13"/>
    </row>
    <row r="179" spans="1:26" ht="15.75">
      <c r="A179" s="11"/>
      <c r="B179" s="15"/>
      <c r="C179" s="11"/>
      <c r="D179" s="11"/>
      <c r="E179" s="15"/>
      <c r="F179" s="8"/>
      <c r="G179" s="8"/>
      <c r="H179" s="8"/>
      <c r="I179" s="8"/>
      <c r="J179" s="8"/>
      <c r="K179" s="8"/>
      <c r="L179" s="8"/>
      <c r="M179" s="15"/>
      <c r="N179" s="15"/>
      <c r="O179" s="13"/>
      <c r="P179" s="13"/>
      <c r="Q179" s="13"/>
      <c r="R179" s="13"/>
      <c r="S179" s="14"/>
      <c r="T179" s="13"/>
      <c r="U179" s="13"/>
      <c r="V179" s="13"/>
      <c r="W179" s="13"/>
      <c r="X179" s="13"/>
      <c r="Y179" s="13"/>
      <c r="Z179" s="13"/>
    </row>
    <row r="180" spans="1:26" ht="15.75">
      <c r="A180" s="11"/>
      <c r="B180" s="15"/>
      <c r="C180" s="11"/>
      <c r="D180" s="11"/>
      <c r="E180" s="15"/>
      <c r="F180" s="8"/>
      <c r="G180" s="8"/>
      <c r="H180" s="8"/>
      <c r="I180" s="8"/>
      <c r="J180" s="8"/>
      <c r="K180" s="8"/>
      <c r="L180" s="8"/>
      <c r="M180" s="15"/>
      <c r="N180" s="15"/>
      <c r="O180" s="13"/>
      <c r="P180" s="13"/>
      <c r="Q180" s="13"/>
      <c r="R180" s="13"/>
      <c r="S180" s="14"/>
      <c r="T180" s="13"/>
      <c r="U180" s="13"/>
      <c r="V180" s="13"/>
      <c r="W180" s="13"/>
      <c r="X180" s="13"/>
      <c r="Y180" s="13"/>
      <c r="Z180" s="13"/>
    </row>
    <row r="181" spans="1:26" ht="15.75">
      <c r="A181" s="11"/>
      <c r="B181" s="15"/>
      <c r="C181" s="11"/>
      <c r="D181" s="11"/>
      <c r="E181" s="15"/>
      <c r="F181" s="8"/>
      <c r="G181" s="8"/>
      <c r="H181" s="8"/>
      <c r="I181" s="8"/>
      <c r="J181" s="8"/>
      <c r="K181" s="8"/>
      <c r="L181" s="8"/>
      <c r="M181" s="15"/>
      <c r="N181" s="15"/>
      <c r="O181" s="13"/>
      <c r="P181" s="13"/>
      <c r="Q181" s="13"/>
      <c r="R181" s="13"/>
      <c r="S181" s="14"/>
      <c r="T181" s="13"/>
      <c r="U181" s="13"/>
      <c r="V181" s="13"/>
      <c r="W181" s="13"/>
      <c r="X181" s="13"/>
      <c r="Y181" s="13"/>
      <c r="Z181" s="13"/>
    </row>
    <row r="182" spans="1:26" ht="15.75">
      <c r="A182" s="11"/>
      <c r="B182" s="15"/>
      <c r="C182" s="11"/>
      <c r="D182" s="11"/>
      <c r="E182" s="15"/>
      <c r="F182" s="8"/>
      <c r="G182" s="8"/>
      <c r="H182" s="8"/>
      <c r="I182" s="8"/>
      <c r="J182" s="8"/>
      <c r="K182" s="8"/>
      <c r="L182" s="8"/>
      <c r="M182" s="15"/>
      <c r="N182" s="15"/>
      <c r="O182" s="13"/>
      <c r="P182" s="13"/>
      <c r="Q182" s="13"/>
      <c r="R182" s="13"/>
      <c r="S182" s="14"/>
      <c r="T182" s="13"/>
      <c r="U182" s="13"/>
      <c r="V182" s="13"/>
      <c r="W182" s="13"/>
      <c r="X182" s="13"/>
      <c r="Y182" s="13"/>
      <c r="Z182" s="13"/>
    </row>
    <row r="183" spans="1:26" ht="15.75">
      <c r="A183" s="11"/>
      <c r="B183" s="15"/>
      <c r="C183" s="11"/>
      <c r="D183" s="11"/>
      <c r="E183" s="15"/>
      <c r="F183" s="8"/>
      <c r="G183" s="8"/>
      <c r="H183" s="8"/>
      <c r="I183" s="8"/>
      <c r="J183" s="8"/>
      <c r="K183" s="8"/>
      <c r="L183" s="8"/>
      <c r="M183" s="15"/>
      <c r="N183" s="15"/>
      <c r="O183" s="13"/>
      <c r="P183" s="13"/>
      <c r="Q183" s="13"/>
      <c r="R183" s="13"/>
      <c r="S183" s="14"/>
      <c r="T183" s="13"/>
      <c r="U183" s="13"/>
      <c r="V183" s="13"/>
      <c r="W183" s="13"/>
      <c r="X183" s="13"/>
      <c r="Y183" s="13"/>
      <c r="Z183" s="13"/>
    </row>
    <row r="184" spans="1:26" ht="15.75">
      <c r="A184" s="11"/>
      <c r="B184" s="15"/>
      <c r="C184" s="11"/>
      <c r="D184" s="11"/>
      <c r="E184" s="15"/>
      <c r="F184" s="8"/>
      <c r="G184" s="8"/>
      <c r="H184" s="8"/>
      <c r="I184" s="8"/>
      <c r="J184" s="8"/>
      <c r="K184" s="8"/>
      <c r="L184" s="8"/>
      <c r="M184" s="15"/>
      <c r="N184" s="15"/>
      <c r="O184" s="13"/>
      <c r="P184" s="13"/>
      <c r="Q184" s="13"/>
      <c r="R184" s="13"/>
      <c r="S184" s="14"/>
      <c r="T184" s="13"/>
      <c r="U184" s="13"/>
      <c r="V184" s="13"/>
      <c r="W184" s="13"/>
      <c r="X184" s="13"/>
      <c r="Y184" s="13"/>
      <c r="Z184" s="13"/>
    </row>
    <row r="185" spans="1:26" ht="15.75">
      <c r="A185" s="11"/>
      <c r="B185" s="15"/>
      <c r="C185" s="11"/>
      <c r="D185" s="11"/>
      <c r="E185" s="15"/>
      <c r="F185" s="8"/>
      <c r="G185" s="8"/>
      <c r="H185" s="8"/>
      <c r="I185" s="8"/>
      <c r="J185" s="8"/>
      <c r="K185" s="8"/>
      <c r="L185" s="8"/>
      <c r="M185" s="15"/>
      <c r="N185" s="15"/>
      <c r="O185" s="13"/>
      <c r="P185" s="13"/>
      <c r="Q185" s="13"/>
      <c r="R185" s="13"/>
      <c r="S185" s="14"/>
      <c r="T185" s="13"/>
      <c r="U185" s="13"/>
      <c r="V185" s="13"/>
      <c r="W185" s="13"/>
      <c r="X185" s="13"/>
      <c r="Y185" s="13"/>
      <c r="Z185" s="13"/>
    </row>
    <row r="186" spans="1:26" ht="15.75">
      <c r="A186" s="11"/>
      <c r="B186" s="15"/>
      <c r="C186" s="11"/>
      <c r="D186" s="11"/>
      <c r="E186" s="15"/>
      <c r="F186" s="8"/>
      <c r="G186" s="8"/>
      <c r="H186" s="8"/>
      <c r="I186" s="8"/>
      <c r="J186" s="8"/>
      <c r="K186" s="8"/>
      <c r="L186" s="8"/>
      <c r="M186" s="15"/>
      <c r="N186" s="15"/>
      <c r="O186" s="13"/>
      <c r="P186" s="13"/>
      <c r="Q186" s="13"/>
      <c r="R186" s="13"/>
      <c r="S186" s="14"/>
      <c r="T186" s="13"/>
      <c r="U186" s="13"/>
      <c r="V186" s="13"/>
      <c r="W186" s="13"/>
      <c r="X186" s="13"/>
      <c r="Y186" s="13"/>
      <c r="Z186" s="13"/>
    </row>
    <row r="187" spans="1:26" ht="15.75">
      <c r="A187" s="11"/>
      <c r="B187" s="15"/>
      <c r="C187" s="11"/>
      <c r="D187" s="11"/>
      <c r="E187" s="15"/>
      <c r="F187" s="8"/>
      <c r="G187" s="8"/>
      <c r="H187" s="8"/>
      <c r="I187" s="8"/>
      <c r="J187" s="8"/>
      <c r="K187" s="8"/>
      <c r="L187" s="8"/>
      <c r="M187" s="15"/>
      <c r="N187" s="15"/>
      <c r="O187" s="13"/>
      <c r="P187" s="13"/>
      <c r="Q187" s="13"/>
      <c r="R187" s="13"/>
      <c r="S187" s="14"/>
      <c r="T187" s="13"/>
      <c r="U187" s="13"/>
      <c r="V187" s="13"/>
      <c r="W187" s="13"/>
      <c r="X187" s="13"/>
      <c r="Y187" s="13"/>
      <c r="Z187" s="13"/>
    </row>
    <row r="188" spans="1:26" ht="15.75">
      <c r="A188" s="11"/>
      <c r="B188" s="15"/>
      <c r="C188" s="11"/>
      <c r="D188" s="11"/>
      <c r="E188" s="15"/>
      <c r="F188" s="8"/>
      <c r="G188" s="8"/>
      <c r="H188" s="8"/>
      <c r="I188" s="8"/>
      <c r="J188" s="8"/>
      <c r="K188" s="8"/>
      <c r="L188" s="8"/>
      <c r="M188" s="15"/>
      <c r="N188" s="15"/>
      <c r="O188" s="13"/>
      <c r="P188" s="13"/>
      <c r="Q188" s="13"/>
      <c r="R188" s="13"/>
      <c r="S188" s="14"/>
      <c r="T188" s="13"/>
      <c r="U188" s="13"/>
      <c r="V188" s="13"/>
      <c r="W188" s="13"/>
      <c r="X188" s="13"/>
      <c r="Y188" s="13"/>
      <c r="Z188" s="13"/>
    </row>
    <row r="189" spans="1:26" ht="15.75">
      <c r="A189" s="11"/>
      <c r="B189" s="15"/>
      <c r="C189" s="11"/>
      <c r="D189" s="11"/>
      <c r="E189" s="15"/>
      <c r="F189" s="8"/>
      <c r="G189" s="8"/>
      <c r="H189" s="8"/>
      <c r="I189" s="8"/>
      <c r="J189" s="8"/>
      <c r="K189" s="8"/>
      <c r="L189" s="8"/>
      <c r="M189" s="15"/>
      <c r="N189" s="15"/>
      <c r="O189" s="13"/>
      <c r="P189" s="13"/>
      <c r="Q189" s="13"/>
      <c r="R189" s="13"/>
      <c r="S189" s="14"/>
      <c r="T189" s="13"/>
      <c r="U189" s="13"/>
      <c r="V189" s="13"/>
      <c r="W189" s="13"/>
      <c r="X189" s="13"/>
      <c r="Y189" s="13"/>
      <c r="Z189" s="13"/>
    </row>
    <row r="190" spans="1:26" ht="15.75">
      <c r="A190" s="11"/>
      <c r="B190" s="15"/>
      <c r="C190" s="11"/>
      <c r="D190" s="11"/>
      <c r="E190" s="15"/>
      <c r="F190" s="8"/>
      <c r="G190" s="8"/>
      <c r="H190" s="8"/>
      <c r="I190" s="8"/>
      <c r="J190" s="8"/>
      <c r="K190" s="8"/>
      <c r="L190" s="8"/>
      <c r="M190" s="15"/>
      <c r="N190" s="15"/>
      <c r="O190" s="13"/>
      <c r="P190" s="13"/>
      <c r="Q190" s="13"/>
      <c r="R190" s="13"/>
      <c r="S190" s="14"/>
      <c r="T190" s="13"/>
      <c r="U190" s="13"/>
      <c r="V190" s="13"/>
      <c r="W190" s="13"/>
      <c r="X190" s="13"/>
      <c r="Y190" s="13"/>
      <c r="Z190" s="13"/>
    </row>
    <row r="191" spans="1:26" ht="15.75">
      <c r="A191" s="11"/>
      <c r="B191" s="15"/>
      <c r="C191" s="11"/>
      <c r="D191" s="11"/>
      <c r="E191" s="15"/>
      <c r="F191" s="8"/>
      <c r="G191" s="8"/>
      <c r="H191" s="8"/>
      <c r="I191" s="8"/>
      <c r="J191" s="8"/>
      <c r="K191" s="8"/>
      <c r="L191" s="8"/>
      <c r="M191" s="15"/>
      <c r="N191" s="15"/>
      <c r="O191" s="13"/>
      <c r="P191" s="13"/>
      <c r="Q191" s="13"/>
      <c r="R191" s="13"/>
      <c r="S191" s="14"/>
      <c r="T191" s="13"/>
      <c r="U191" s="13"/>
      <c r="V191" s="13"/>
      <c r="W191" s="13"/>
      <c r="X191" s="13"/>
      <c r="Y191" s="13"/>
      <c r="Z191" s="13"/>
    </row>
    <row r="192" spans="1:26" ht="15.75">
      <c r="A192" s="11"/>
      <c r="B192" s="15"/>
      <c r="C192" s="11"/>
      <c r="D192" s="11"/>
      <c r="E192" s="15"/>
      <c r="F192" s="8"/>
      <c r="G192" s="8"/>
      <c r="H192" s="8"/>
      <c r="I192" s="8"/>
      <c r="J192" s="8"/>
      <c r="K192" s="8"/>
      <c r="L192" s="8"/>
      <c r="M192" s="15"/>
      <c r="N192" s="15"/>
      <c r="O192" s="13"/>
      <c r="P192" s="13"/>
      <c r="Q192" s="13"/>
      <c r="R192" s="13"/>
      <c r="S192" s="14"/>
      <c r="T192" s="13"/>
      <c r="U192" s="13"/>
      <c r="V192" s="13"/>
      <c r="W192" s="13"/>
      <c r="X192" s="13"/>
      <c r="Y192" s="13"/>
      <c r="Z192" s="13"/>
    </row>
    <row r="193" spans="1:26" ht="15.75">
      <c r="A193" s="11"/>
      <c r="B193" s="15"/>
      <c r="C193" s="11"/>
      <c r="D193" s="11"/>
      <c r="E193" s="15"/>
      <c r="F193" s="8"/>
      <c r="G193" s="8"/>
      <c r="H193" s="8"/>
      <c r="I193" s="8"/>
      <c r="J193" s="8"/>
      <c r="K193" s="8"/>
      <c r="L193" s="8"/>
      <c r="M193" s="15"/>
      <c r="N193" s="15"/>
      <c r="O193" s="13"/>
      <c r="P193" s="13"/>
      <c r="Q193" s="13"/>
      <c r="R193" s="13"/>
      <c r="S193" s="14"/>
      <c r="T193" s="13"/>
      <c r="U193" s="13"/>
      <c r="V193" s="13"/>
      <c r="W193" s="13"/>
      <c r="X193" s="13"/>
      <c r="Y193" s="13"/>
      <c r="Z193" s="13"/>
    </row>
    <row r="194" spans="1:26" ht="15.75">
      <c r="A194" s="11"/>
      <c r="B194" s="15"/>
      <c r="C194" s="11"/>
      <c r="D194" s="11"/>
      <c r="E194" s="15"/>
      <c r="F194" s="8"/>
      <c r="G194" s="8"/>
      <c r="H194" s="8"/>
      <c r="I194" s="8"/>
      <c r="J194" s="8"/>
      <c r="K194" s="8"/>
      <c r="L194" s="8"/>
      <c r="M194" s="15"/>
      <c r="N194" s="15"/>
      <c r="O194" s="13"/>
      <c r="P194" s="13"/>
      <c r="Q194" s="13"/>
      <c r="R194" s="13"/>
      <c r="S194" s="14"/>
      <c r="T194" s="13"/>
      <c r="U194" s="13"/>
      <c r="V194" s="13"/>
      <c r="W194" s="13"/>
      <c r="X194" s="13"/>
      <c r="Y194" s="13"/>
      <c r="Z194" s="13"/>
    </row>
    <row r="195" spans="1:26" ht="15.75">
      <c r="A195" s="11"/>
      <c r="B195" s="15"/>
      <c r="C195" s="11"/>
      <c r="D195" s="11"/>
      <c r="E195" s="15"/>
      <c r="F195" s="8"/>
      <c r="G195" s="8"/>
      <c r="H195" s="8"/>
      <c r="I195" s="8"/>
      <c r="J195" s="8"/>
      <c r="K195" s="8"/>
      <c r="L195" s="8"/>
      <c r="M195" s="15"/>
      <c r="N195" s="15"/>
      <c r="O195" s="13"/>
      <c r="P195" s="13"/>
      <c r="Q195" s="13"/>
      <c r="R195" s="13"/>
      <c r="S195" s="14"/>
      <c r="T195" s="13"/>
      <c r="U195" s="13"/>
      <c r="V195" s="13"/>
      <c r="W195" s="13"/>
      <c r="X195" s="13"/>
      <c r="Y195" s="13"/>
      <c r="Z195" s="13"/>
    </row>
    <row r="196" spans="1:26" ht="15.75">
      <c r="A196" s="11"/>
      <c r="B196" s="15"/>
      <c r="C196" s="11"/>
      <c r="D196" s="11"/>
      <c r="E196" s="15"/>
      <c r="F196" s="8"/>
      <c r="G196" s="8"/>
      <c r="H196" s="8"/>
      <c r="I196" s="8"/>
      <c r="J196" s="8"/>
      <c r="K196" s="8"/>
      <c r="L196" s="8"/>
      <c r="M196" s="15"/>
      <c r="N196" s="15"/>
      <c r="O196" s="13"/>
      <c r="P196" s="13"/>
      <c r="Q196" s="13"/>
      <c r="R196" s="13"/>
      <c r="S196" s="14"/>
      <c r="T196" s="13"/>
      <c r="U196" s="13"/>
      <c r="V196" s="13"/>
      <c r="W196" s="13"/>
      <c r="X196" s="13"/>
      <c r="Y196" s="13"/>
      <c r="Z196" s="13"/>
    </row>
    <row r="197" spans="1:26" ht="15.75">
      <c r="A197" s="11"/>
      <c r="B197" s="15"/>
      <c r="C197" s="11"/>
      <c r="D197" s="11"/>
      <c r="E197" s="15"/>
      <c r="F197" s="8"/>
      <c r="G197" s="8"/>
      <c r="H197" s="8"/>
      <c r="I197" s="8"/>
      <c r="J197" s="8"/>
      <c r="K197" s="8"/>
      <c r="L197" s="8"/>
      <c r="M197" s="15"/>
      <c r="N197" s="15"/>
      <c r="O197" s="13"/>
      <c r="P197" s="13"/>
      <c r="Q197" s="13"/>
      <c r="R197" s="13"/>
      <c r="S197" s="14"/>
      <c r="T197" s="13"/>
      <c r="U197" s="13"/>
      <c r="V197" s="13"/>
      <c r="W197" s="13"/>
      <c r="X197" s="13"/>
      <c r="Y197" s="13"/>
      <c r="Z197" s="13"/>
    </row>
    <row r="198" spans="1:26" ht="15.75">
      <c r="A198" s="11"/>
      <c r="B198" s="15"/>
      <c r="C198" s="11"/>
      <c r="D198" s="11"/>
      <c r="E198" s="15"/>
      <c r="F198" s="8"/>
      <c r="G198" s="8"/>
      <c r="H198" s="8"/>
      <c r="I198" s="8"/>
      <c r="J198" s="8"/>
      <c r="K198" s="8"/>
      <c r="L198" s="8"/>
      <c r="M198" s="15"/>
      <c r="N198" s="15"/>
      <c r="O198" s="13"/>
      <c r="P198" s="13"/>
      <c r="Q198" s="13"/>
      <c r="R198" s="13"/>
      <c r="S198" s="14"/>
      <c r="T198" s="13"/>
      <c r="U198" s="13"/>
      <c r="V198" s="13"/>
      <c r="W198" s="13"/>
      <c r="X198" s="13"/>
      <c r="Y198" s="13"/>
      <c r="Z198" s="13"/>
    </row>
    <row r="199" spans="1:26" ht="15.75">
      <c r="A199" s="11"/>
      <c r="B199" s="15"/>
      <c r="C199" s="11"/>
      <c r="D199" s="11"/>
      <c r="E199" s="15"/>
      <c r="F199" s="8"/>
      <c r="G199" s="8"/>
      <c r="H199" s="8"/>
      <c r="I199" s="8"/>
      <c r="J199" s="8"/>
      <c r="K199" s="8"/>
      <c r="L199" s="8"/>
      <c r="M199" s="15"/>
      <c r="N199" s="15"/>
      <c r="O199" s="13"/>
      <c r="P199" s="13"/>
      <c r="Q199" s="13"/>
      <c r="R199" s="13"/>
      <c r="S199" s="14"/>
      <c r="T199" s="13"/>
      <c r="U199" s="13"/>
      <c r="V199" s="13"/>
      <c r="W199" s="13"/>
      <c r="X199" s="13"/>
      <c r="Y199" s="13"/>
      <c r="Z199" s="13"/>
    </row>
    <row r="200" spans="1:26" ht="15.75">
      <c r="A200" s="11"/>
      <c r="B200" s="15"/>
      <c r="C200" s="11"/>
      <c r="D200" s="11"/>
      <c r="E200" s="15"/>
      <c r="F200" s="8"/>
      <c r="G200" s="8"/>
      <c r="H200" s="8"/>
      <c r="I200" s="8"/>
      <c r="J200" s="8"/>
      <c r="K200" s="8"/>
      <c r="L200" s="8"/>
      <c r="M200" s="15"/>
      <c r="N200" s="15"/>
      <c r="O200" s="13"/>
      <c r="P200" s="13"/>
      <c r="Q200" s="13"/>
      <c r="R200" s="13"/>
      <c r="S200" s="14"/>
      <c r="T200" s="13"/>
      <c r="U200" s="13"/>
      <c r="V200" s="13"/>
      <c r="W200" s="13"/>
      <c r="X200" s="13"/>
      <c r="Y200" s="13"/>
      <c r="Z200" s="13"/>
    </row>
    <row r="201" spans="1:26" ht="15.75">
      <c r="A201" s="11"/>
      <c r="B201" s="15"/>
      <c r="C201" s="11"/>
      <c r="D201" s="11"/>
      <c r="E201" s="15"/>
      <c r="F201" s="8"/>
      <c r="G201" s="8"/>
      <c r="H201" s="8"/>
      <c r="I201" s="8"/>
      <c r="J201" s="8"/>
      <c r="K201" s="8"/>
      <c r="L201" s="8"/>
      <c r="M201" s="15"/>
      <c r="N201" s="15"/>
      <c r="O201" s="13"/>
      <c r="P201" s="13"/>
      <c r="Q201" s="13"/>
      <c r="R201" s="13"/>
      <c r="S201" s="14"/>
      <c r="T201" s="13"/>
      <c r="U201" s="13"/>
      <c r="V201" s="13"/>
      <c r="W201" s="13"/>
      <c r="X201" s="13"/>
      <c r="Y201" s="13"/>
      <c r="Z201" s="13"/>
    </row>
    <row r="202" spans="1:26" ht="15.75">
      <c r="A202" s="11"/>
      <c r="B202" s="15"/>
      <c r="C202" s="11"/>
      <c r="D202" s="11"/>
      <c r="E202" s="15"/>
      <c r="F202" s="8"/>
      <c r="G202" s="8"/>
      <c r="H202" s="8"/>
      <c r="I202" s="8"/>
      <c r="J202" s="8"/>
      <c r="K202" s="8"/>
      <c r="L202" s="8"/>
      <c r="M202" s="15"/>
      <c r="N202" s="15"/>
      <c r="O202" s="13"/>
      <c r="P202" s="13"/>
      <c r="Q202" s="13"/>
      <c r="R202" s="13"/>
      <c r="S202" s="14"/>
      <c r="T202" s="13"/>
      <c r="U202" s="13"/>
      <c r="V202" s="13"/>
      <c r="W202" s="13"/>
      <c r="X202" s="13"/>
      <c r="Y202" s="13"/>
      <c r="Z202" s="13"/>
    </row>
    <row r="203" spans="1:26" ht="15.75">
      <c r="A203" s="11"/>
      <c r="B203" s="15"/>
      <c r="C203" s="11"/>
      <c r="D203" s="11"/>
      <c r="E203" s="15"/>
      <c r="F203" s="8"/>
      <c r="G203" s="8"/>
      <c r="H203" s="8"/>
      <c r="I203" s="8"/>
      <c r="J203" s="8"/>
      <c r="K203" s="8"/>
      <c r="L203" s="8"/>
      <c r="M203" s="15"/>
      <c r="N203" s="15"/>
      <c r="O203" s="13"/>
      <c r="P203" s="13"/>
      <c r="Q203" s="13"/>
      <c r="R203" s="13"/>
      <c r="S203" s="14"/>
      <c r="T203" s="13"/>
      <c r="U203" s="13"/>
      <c r="V203" s="13"/>
      <c r="W203" s="13"/>
      <c r="X203" s="13"/>
      <c r="Y203" s="13"/>
      <c r="Z203" s="13"/>
    </row>
    <row r="204" spans="1:26" ht="15.75">
      <c r="A204" s="11"/>
      <c r="B204" s="15"/>
      <c r="C204" s="11"/>
      <c r="D204" s="11"/>
      <c r="E204" s="15"/>
      <c r="F204" s="8"/>
      <c r="G204" s="8"/>
      <c r="H204" s="8"/>
      <c r="I204" s="8"/>
      <c r="J204" s="8"/>
      <c r="K204" s="8"/>
      <c r="L204" s="8"/>
      <c r="M204" s="15"/>
      <c r="N204" s="15"/>
      <c r="O204" s="13"/>
      <c r="P204" s="13"/>
      <c r="Q204" s="13"/>
      <c r="R204" s="13"/>
      <c r="S204" s="14"/>
      <c r="T204" s="13"/>
      <c r="U204" s="13"/>
      <c r="V204" s="13"/>
      <c r="W204" s="13"/>
      <c r="X204" s="13"/>
      <c r="Y204" s="13"/>
      <c r="Z204" s="13"/>
    </row>
    <row r="205" spans="1:26" ht="15.75">
      <c r="A205" s="11"/>
      <c r="B205" s="15"/>
      <c r="C205" s="11"/>
      <c r="D205" s="11"/>
      <c r="E205" s="15"/>
      <c r="F205" s="8"/>
      <c r="G205" s="8"/>
      <c r="H205" s="8"/>
      <c r="I205" s="8"/>
      <c r="J205" s="8"/>
      <c r="K205" s="8"/>
      <c r="L205" s="8"/>
      <c r="M205" s="15"/>
      <c r="N205" s="15"/>
      <c r="O205" s="13"/>
      <c r="P205" s="13"/>
      <c r="Q205" s="13"/>
      <c r="R205" s="13"/>
      <c r="S205" s="14"/>
      <c r="T205" s="13"/>
      <c r="U205" s="13"/>
      <c r="V205" s="13"/>
      <c r="W205" s="13"/>
      <c r="X205" s="13"/>
      <c r="Y205" s="13"/>
      <c r="Z205" s="13"/>
    </row>
    <row r="206" spans="1:26" ht="15.75">
      <c r="A206" s="11"/>
      <c r="B206" s="15"/>
      <c r="C206" s="11"/>
      <c r="D206" s="11"/>
      <c r="E206" s="15"/>
      <c r="F206" s="8"/>
      <c r="G206" s="8"/>
      <c r="H206" s="8"/>
      <c r="I206" s="8"/>
      <c r="J206" s="8"/>
      <c r="K206" s="8"/>
      <c r="L206" s="8"/>
      <c r="M206" s="15"/>
      <c r="N206" s="15"/>
      <c r="O206" s="13"/>
      <c r="P206" s="13"/>
      <c r="Q206" s="13"/>
      <c r="R206" s="13"/>
      <c r="S206" s="14"/>
      <c r="T206" s="13"/>
      <c r="U206" s="13"/>
      <c r="V206" s="13"/>
      <c r="W206" s="13"/>
      <c r="X206" s="13"/>
      <c r="Y206" s="13"/>
      <c r="Z206" s="13"/>
    </row>
    <row r="207" spans="1:26" ht="15.75">
      <c r="A207" s="11"/>
      <c r="B207" s="15"/>
      <c r="C207" s="11"/>
      <c r="D207" s="11"/>
      <c r="E207" s="15"/>
      <c r="F207" s="8"/>
      <c r="G207" s="8"/>
      <c r="H207" s="8"/>
      <c r="I207" s="8"/>
      <c r="J207" s="8"/>
      <c r="K207" s="8"/>
      <c r="L207" s="8"/>
      <c r="M207" s="15"/>
      <c r="N207" s="15"/>
      <c r="O207" s="13"/>
      <c r="P207" s="13"/>
      <c r="Q207" s="13"/>
      <c r="R207" s="13"/>
      <c r="S207" s="14"/>
      <c r="T207" s="13"/>
      <c r="U207" s="13"/>
      <c r="V207" s="13"/>
      <c r="W207" s="13"/>
      <c r="X207" s="13"/>
      <c r="Y207" s="13"/>
      <c r="Z207" s="13"/>
    </row>
    <row r="208" spans="1:26" ht="15.75">
      <c r="A208" s="11"/>
      <c r="B208" s="15"/>
      <c r="C208" s="11"/>
      <c r="D208" s="11"/>
      <c r="E208" s="15"/>
      <c r="F208" s="8"/>
      <c r="G208" s="8"/>
      <c r="H208" s="8"/>
      <c r="I208" s="8"/>
      <c r="J208" s="8"/>
      <c r="K208" s="8"/>
      <c r="L208" s="8"/>
      <c r="M208" s="15"/>
      <c r="N208" s="15"/>
      <c r="O208" s="13"/>
      <c r="P208" s="13"/>
      <c r="Q208" s="13"/>
      <c r="R208" s="13"/>
      <c r="S208" s="14"/>
      <c r="T208" s="13"/>
      <c r="U208" s="13"/>
      <c r="V208" s="13"/>
      <c r="W208" s="13"/>
      <c r="X208" s="13"/>
      <c r="Y208" s="13"/>
      <c r="Z208" s="13"/>
    </row>
    <row r="209" spans="1:26" ht="15.75">
      <c r="A209" s="11"/>
      <c r="B209" s="15"/>
      <c r="C209" s="11"/>
      <c r="D209" s="11"/>
      <c r="E209" s="15"/>
      <c r="F209" s="8"/>
      <c r="G209" s="8"/>
      <c r="H209" s="8"/>
      <c r="I209" s="8"/>
      <c r="J209" s="8"/>
      <c r="K209" s="8"/>
      <c r="L209" s="8"/>
      <c r="M209" s="15"/>
      <c r="N209" s="15"/>
      <c r="O209" s="13"/>
      <c r="P209" s="13"/>
      <c r="Q209" s="13"/>
      <c r="R209" s="13"/>
      <c r="S209" s="14"/>
      <c r="T209" s="13"/>
      <c r="U209" s="13"/>
      <c r="V209" s="13"/>
      <c r="W209" s="13"/>
      <c r="X209" s="13"/>
      <c r="Y209" s="13"/>
      <c r="Z209" s="13"/>
    </row>
    <row r="210" spans="1:26" ht="15.75">
      <c r="A210" s="11"/>
      <c r="B210" s="15"/>
      <c r="C210" s="11"/>
      <c r="D210" s="11"/>
      <c r="E210" s="15"/>
      <c r="F210" s="8"/>
      <c r="G210" s="8"/>
      <c r="H210" s="8"/>
      <c r="I210" s="8"/>
      <c r="J210" s="8"/>
      <c r="K210" s="8"/>
      <c r="L210" s="8"/>
      <c r="M210" s="15"/>
      <c r="N210" s="15"/>
      <c r="O210" s="13"/>
      <c r="P210" s="13"/>
      <c r="Q210" s="13"/>
      <c r="R210" s="13"/>
      <c r="S210" s="14"/>
      <c r="T210" s="13"/>
      <c r="U210" s="13"/>
      <c r="V210" s="13"/>
      <c r="W210" s="13"/>
      <c r="X210" s="13"/>
      <c r="Y210" s="13"/>
      <c r="Z210" s="13"/>
    </row>
    <row r="211" spans="1:26" ht="15.75">
      <c r="A211" s="11"/>
      <c r="B211" s="15"/>
      <c r="C211" s="11"/>
      <c r="D211" s="11"/>
      <c r="E211" s="15"/>
      <c r="F211" s="8"/>
      <c r="G211" s="8"/>
      <c r="H211" s="8"/>
      <c r="I211" s="8"/>
      <c r="J211" s="8"/>
      <c r="K211" s="8"/>
      <c r="L211" s="8"/>
      <c r="M211" s="15"/>
      <c r="N211" s="15"/>
      <c r="O211" s="13"/>
      <c r="P211" s="13"/>
      <c r="Q211" s="13"/>
      <c r="R211" s="13"/>
      <c r="S211" s="14"/>
      <c r="T211" s="13"/>
      <c r="U211" s="13"/>
      <c r="V211" s="13"/>
      <c r="W211" s="13"/>
      <c r="X211" s="13"/>
      <c r="Y211" s="13"/>
      <c r="Z211" s="13"/>
    </row>
    <row r="212" spans="1:26" ht="15.75">
      <c r="A212" s="11"/>
      <c r="B212" s="15"/>
      <c r="C212" s="11"/>
      <c r="D212" s="11"/>
      <c r="E212" s="15"/>
      <c r="F212" s="8"/>
      <c r="G212" s="8"/>
      <c r="H212" s="8"/>
      <c r="I212" s="8"/>
      <c r="J212" s="8"/>
      <c r="K212" s="8"/>
      <c r="L212" s="8"/>
      <c r="M212" s="15"/>
      <c r="N212" s="15"/>
      <c r="O212" s="13"/>
      <c r="P212" s="13"/>
      <c r="Q212" s="13"/>
      <c r="R212" s="13"/>
      <c r="S212" s="14"/>
      <c r="T212" s="13"/>
      <c r="U212" s="13"/>
      <c r="V212" s="13"/>
      <c r="W212" s="13"/>
      <c r="X212" s="13"/>
      <c r="Y212" s="13"/>
      <c r="Z212" s="13"/>
    </row>
    <row r="213" spans="1:26" ht="15.75">
      <c r="A213" s="11"/>
      <c r="B213" s="15"/>
      <c r="C213" s="11"/>
      <c r="D213" s="11"/>
      <c r="E213" s="15"/>
      <c r="F213" s="8"/>
      <c r="G213" s="8"/>
      <c r="H213" s="8"/>
      <c r="I213" s="8"/>
      <c r="J213" s="8"/>
      <c r="K213" s="8"/>
      <c r="L213" s="8"/>
      <c r="M213" s="15"/>
      <c r="N213" s="15"/>
      <c r="O213" s="13"/>
      <c r="P213" s="13"/>
      <c r="Q213" s="13"/>
      <c r="R213" s="13"/>
      <c r="S213" s="14"/>
      <c r="T213" s="13"/>
      <c r="U213" s="13"/>
      <c r="V213" s="13"/>
      <c r="W213" s="13"/>
      <c r="X213" s="13"/>
      <c r="Y213" s="13"/>
      <c r="Z213" s="13"/>
    </row>
    <row r="214" spans="1:26" ht="15.75">
      <c r="A214" s="11"/>
      <c r="B214" s="15"/>
      <c r="C214" s="11"/>
      <c r="D214" s="11"/>
      <c r="E214" s="15"/>
      <c r="F214" s="8"/>
      <c r="G214" s="8"/>
      <c r="H214" s="8"/>
      <c r="I214" s="8"/>
      <c r="J214" s="8"/>
      <c r="K214" s="8"/>
      <c r="L214" s="8"/>
      <c r="M214" s="15"/>
      <c r="N214" s="15"/>
      <c r="O214" s="13"/>
      <c r="P214" s="13"/>
      <c r="Q214" s="13"/>
      <c r="R214" s="13"/>
      <c r="S214" s="14"/>
      <c r="T214" s="13"/>
      <c r="U214" s="13"/>
      <c r="V214" s="13"/>
      <c r="W214" s="13"/>
      <c r="X214" s="13"/>
      <c r="Y214" s="13"/>
      <c r="Z214" s="13"/>
    </row>
    <row r="215" spans="1:26" ht="15.75">
      <c r="A215" s="11"/>
      <c r="B215" s="15"/>
      <c r="C215" s="11"/>
      <c r="D215" s="11"/>
      <c r="E215" s="15"/>
      <c r="F215" s="8"/>
      <c r="G215" s="8"/>
      <c r="H215" s="8"/>
      <c r="I215" s="8"/>
      <c r="J215" s="8"/>
      <c r="K215" s="8"/>
      <c r="L215" s="8"/>
      <c r="M215" s="15"/>
      <c r="N215" s="15"/>
      <c r="O215" s="13"/>
      <c r="P215" s="13"/>
      <c r="Q215" s="13"/>
      <c r="R215" s="13"/>
      <c r="S215" s="14"/>
      <c r="T215" s="13"/>
      <c r="U215" s="13"/>
      <c r="V215" s="13"/>
      <c r="W215" s="13"/>
      <c r="X215" s="13"/>
      <c r="Y215" s="13"/>
      <c r="Z215" s="13"/>
    </row>
    <row r="216" spans="1:26" ht="15.75">
      <c r="A216" s="11"/>
      <c r="B216" s="15"/>
      <c r="C216" s="11"/>
      <c r="D216" s="11"/>
      <c r="E216" s="15"/>
      <c r="F216" s="8"/>
      <c r="G216" s="8"/>
      <c r="H216" s="8"/>
      <c r="I216" s="8"/>
      <c r="J216" s="8"/>
      <c r="K216" s="8"/>
      <c r="L216" s="8"/>
      <c r="M216" s="15"/>
      <c r="N216" s="15"/>
      <c r="O216" s="13"/>
      <c r="P216" s="13"/>
      <c r="Q216" s="13"/>
      <c r="R216" s="13"/>
      <c r="S216" s="14"/>
      <c r="T216" s="13"/>
      <c r="U216" s="13"/>
      <c r="V216" s="13"/>
      <c r="W216" s="13"/>
      <c r="X216" s="13"/>
      <c r="Y216" s="13"/>
      <c r="Z216" s="13"/>
    </row>
    <row r="217" spans="1:26" ht="15.75">
      <c r="A217" s="11"/>
      <c r="B217" s="15"/>
      <c r="C217" s="11"/>
      <c r="D217" s="11"/>
      <c r="E217" s="15"/>
      <c r="F217" s="8"/>
      <c r="G217" s="8"/>
      <c r="H217" s="8"/>
      <c r="I217" s="8"/>
      <c r="J217" s="8"/>
      <c r="K217" s="8"/>
      <c r="L217" s="8"/>
      <c r="M217" s="15"/>
      <c r="N217" s="15"/>
      <c r="O217" s="13"/>
      <c r="P217" s="13"/>
      <c r="Q217" s="13"/>
      <c r="R217" s="13"/>
      <c r="S217" s="14"/>
      <c r="T217" s="13"/>
      <c r="U217" s="13"/>
      <c r="V217" s="13"/>
      <c r="W217" s="13"/>
      <c r="X217" s="13"/>
      <c r="Y217" s="13"/>
      <c r="Z217" s="13"/>
    </row>
    <row r="218" spans="1:26" ht="15.75">
      <c r="A218" s="11"/>
      <c r="B218" s="15"/>
      <c r="C218" s="11"/>
      <c r="D218" s="11"/>
      <c r="E218" s="15"/>
      <c r="F218" s="8"/>
      <c r="G218" s="8"/>
      <c r="H218" s="8"/>
      <c r="I218" s="8"/>
      <c r="J218" s="8"/>
      <c r="K218" s="8"/>
      <c r="L218" s="8"/>
      <c r="M218" s="15"/>
      <c r="N218" s="15"/>
      <c r="O218" s="13"/>
      <c r="P218" s="13"/>
      <c r="Q218" s="13"/>
      <c r="R218" s="13"/>
      <c r="S218" s="14"/>
      <c r="T218" s="13"/>
      <c r="U218" s="13"/>
      <c r="V218" s="13"/>
      <c r="W218" s="13"/>
      <c r="X218" s="13"/>
      <c r="Y218" s="13"/>
      <c r="Z218" s="13"/>
    </row>
    <row r="219" spans="1:26" ht="15.75">
      <c r="A219" s="11"/>
      <c r="B219" s="15"/>
      <c r="C219" s="11"/>
      <c r="D219" s="11"/>
      <c r="E219" s="15"/>
      <c r="F219" s="8"/>
      <c r="G219" s="8"/>
      <c r="H219" s="8"/>
      <c r="I219" s="8"/>
      <c r="J219" s="8"/>
      <c r="K219" s="8"/>
      <c r="L219" s="8"/>
      <c r="M219" s="15"/>
      <c r="N219" s="15"/>
      <c r="O219" s="13"/>
      <c r="P219" s="13"/>
      <c r="Q219" s="13"/>
      <c r="R219" s="13"/>
      <c r="S219" s="14"/>
      <c r="T219" s="13"/>
      <c r="U219" s="13"/>
      <c r="V219" s="13"/>
      <c r="W219" s="13"/>
      <c r="X219" s="13"/>
      <c r="Y219" s="13"/>
      <c r="Z219" s="13"/>
    </row>
    <row r="220" spans="1:26" ht="15.75">
      <c r="A220" s="11"/>
      <c r="B220" s="15"/>
      <c r="C220" s="11"/>
      <c r="D220" s="11"/>
      <c r="E220" s="15"/>
      <c r="F220" s="8"/>
      <c r="G220" s="8"/>
      <c r="H220" s="8"/>
      <c r="I220" s="8"/>
      <c r="J220" s="8"/>
      <c r="K220" s="8"/>
      <c r="L220" s="8"/>
      <c r="M220" s="15"/>
      <c r="N220" s="15"/>
      <c r="O220" s="13"/>
      <c r="P220" s="13"/>
      <c r="Q220" s="13"/>
      <c r="R220" s="13"/>
      <c r="S220" s="14"/>
      <c r="T220" s="13"/>
      <c r="U220" s="13"/>
      <c r="V220" s="13"/>
      <c r="W220" s="13"/>
      <c r="X220" s="13"/>
      <c r="Y220" s="13"/>
      <c r="Z220" s="13"/>
    </row>
    <row r="221" spans="1:26" ht="15.75">
      <c r="A221" s="11"/>
      <c r="B221" s="15"/>
      <c r="C221" s="11"/>
      <c r="D221" s="11"/>
      <c r="E221" s="15"/>
      <c r="F221" s="8"/>
      <c r="G221" s="8"/>
      <c r="H221" s="8"/>
      <c r="I221" s="8"/>
      <c r="J221" s="8"/>
      <c r="K221" s="8"/>
      <c r="L221" s="8"/>
      <c r="M221" s="15"/>
      <c r="N221" s="15"/>
      <c r="O221" s="13"/>
      <c r="P221" s="13"/>
      <c r="Q221" s="13"/>
      <c r="R221" s="13"/>
      <c r="S221" s="14"/>
      <c r="T221" s="13"/>
      <c r="U221" s="13"/>
      <c r="V221" s="13"/>
      <c r="W221" s="13"/>
      <c r="X221" s="13"/>
      <c r="Y221" s="13"/>
      <c r="Z221" s="13"/>
    </row>
    <row r="222" spans="1:26" ht="15.75">
      <c r="A222" s="11"/>
      <c r="B222" s="15"/>
      <c r="C222" s="11"/>
      <c r="D222" s="11"/>
      <c r="E222" s="15"/>
      <c r="F222" s="8"/>
      <c r="G222" s="8"/>
      <c r="H222" s="8"/>
      <c r="I222" s="8"/>
      <c r="J222" s="8"/>
      <c r="K222" s="8"/>
      <c r="L222" s="8"/>
      <c r="M222" s="15"/>
      <c r="N222" s="15"/>
      <c r="O222" s="13"/>
      <c r="P222" s="13"/>
      <c r="Q222" s="13"/>
      <c r="R222" s="13"/>
      <c r="S222" s="14"/>
      <c r="T222" s="13"/>
      <c r="U222" s="13"/>
      <c r="V222" s="13"/>
      <c r="W222" s="13"/>
      <c r="X222" s="13"/>
      <c r="Y222" s="13"/>
      <c r="Z222" s="13"/>
    </row>
    <row r="223" spans="1:26" ht="15.75">
      <c r="A223" s="11"/>
      <c r="B223" s="15"/>
      <c r="C223" s="11"/>
      <c r="D223" s="11"/>
      <c r="E223" s="15"/>
      <c r="F223" s="8"/>
      <c r="G223" s="8"/>
      <c r="H223" s="8"/>
      <c r="I223" s="8"/>
      <c r="J223" s="8"/>
      <c r="K223" s="8"/>
      <c r="L223" s="8"/>
      <c r="M223" s="15"/>
      <c r="N223" s="15"/>
      <c r="O223" s="13"/>
      <c r="P223" s="13"/>
      <c r="Q223" s="13"/>
      <c r="R223" s="13"/>
      <c r="S223" s="14"/>
      <c r="T223" s="13"/>
      <c r="U223" s="13"/>
      <c r="V223" s="13"/>
      <c r="W223" s="13"/>
      <c r="X223" s="13"/>
      <c r="Y223" s="13"/>
      <c r="Z223" s="13"/>
    </row>
    <row r="224" spans="1:26" ht="15.75">
      <c r="A224" s="11"/>
      <c r="B224" s="15"/>
      <c r="C224" s="11"/>
      <c r="D224" s="11"/>
      <c r="E224" s="15"/>
      <c r="F224" s="8"/>
      <c r="G224" s="8"/>
      <c r="H224" s="8"/>
      <c r="I224" s="8"/>
      <c r="J224" s="8"/>
      <c r="K224" s="8"/>
      <c r="L224" s="8"/>
      <c r="M224" s="15"/>
      <c r="N224" s="15"/>
      <c r="O224" s="13"/>
      <c r="P224" s="13"/>
      <c r="Q224" s="13"/>
      <c r="R224" s="13"/>
      <c r="S224" s="14"/>
      <c r="T224" s="13"/>
      <c r="U224" s="13"/>
      <c r="V224" s="13"/>
      <c r="W224" s="13"/>
      <c r="X224" s="13"/>
      <c r="Y224" s="13"/>
      <c r="Z224" s="13"/>
    </row>
    <row r="225" spans="1:26" ht="15.75">
      <c r="A225" s="11"/>
      <c r="B225" s="15"/>
      <c r="C225" s="11"/>
      <c r="D225" s="11"/>
      <c r="E225" s="15"/>
      <c r="F225" s="8"/>
      <c r="G225" s="8"/>
      <c r="H225" s="8"/>
      <c r="I225" s="8"/>
      <c r="J225" s="8"/>
      <c r="K225" s="8"/>
      <c r="L225" s="8"/>
      <c r="M225" s="15"/>
      <c r="N225" s="15"/>
      <c r="O225" s="13"/>
      <c r="P225" s="13"/>
      <c r="Q225" s="13"/>
      <c r="R225" s="13"/>
      <c r="S225" s="14"/>
      <c r="T225" s="13"/>
      <c r="U225" s="13"/>
      <c r="V225" s="13"/>
      <c r="W225" s="13"/>
      <c r="X225" s="13"/>
      <c r="Y225" s="13"/>
      <c r="Z225" s="13"/>
    </row>
    <row r="226" spans="1:26" ht="15.75">
      <c r="A226" s="11"/>
      <c r="B226" s="15"/>
      <c r="C226" s="11"/>
      <c r="D226" s="11"/>
      <c r="E226" s="15"/>
      <c r="F226" s="8"/>
      <c r="G226" s="8"/>
      <c r="H226" s="8"/>
      <c r="I226" s="8"/>
      <c r="J226" s="8"/>
      <c r="K226" s="8"/>
      <c r="L226" s="8"/>
      <c r="M226" s="15"/>
      <c r="N226" s="15"/>
      <c r="O226" s="13"/>
      <c r="P226" s="13"/>
      <c r="Q226" s="13"/>
      <c r="R226" s="13"/>
      <c r="S226" s="14"/>
      <c r="T226" s="13"/>
      <c r="U226" s="13"/>
      <c r="V226" s="13"/>
      <c r="W226" s="13"/>
      <c r="X226" s="13"/>
      <c r="Y226" s="13"/>
      <c r="Z226" s="13"/>
    </row>
    <row r="227" spans="1:26" ht="15.75">
      <c r="A227" s="11"/>
      <c r="B227" s="15"/>
      <c r="C227" s="11"/>
      <c r="D227" s="11"/>
      <c r="E227" s="15"/>
      <c r="F227" s="8"/>
      <c r="G227" s="8"/>
      <c r="H227" s="8"/>
      <c r="I227" s="8"/>
      <c r="J227" s="8"/>
      <c r="K227" s="8"/>
      <c r="L227" s="8"/>
      <c r="M227" s="15"/>
      <c r="N227" s="15"/>
      <c r="O227" s="13"/>
      <c r="P227" s="13"/>
      <c r="Q227" s="13"/>
      <c r="R227" s="13"/>
      <c r="S227" s="14"/>
      <c r="T227" s="13"/>
      <c r="U227" s="13"/>
      <c r="V227" s="13"/>
      <c r="W227" s="13"/>
      <c r="X227" s="13"/>
      <c r="Y227" s="13"/>
      <c r="Z227" s="13"/>
    </row>
    <row r="228" spans="1:26" ht="15.75">
      <c r="A228" s="11"/>
      <c r="B228" s="15"/>
      <c r="C228" s="11"/>
      <c r="D228" s="11"/>
      <c r="E228" s="15"/>
      <c r="F228" s="8"/>
      <c r="G228" s="8"/>
      <c r="H228" s="8"/>
      <c r="I228" s="8"/>
      <c r="J228" s="8"/>
      <c r="K228" s="8"/>
      <c r="L228" s="8"/>
      <c r="M228" s="15"/>
      <c r="N228" s="15"/>
      <c r="O228" s="13"/>
      <c r="P228" s="13"/>
      <c r="Q228" s="13"/>
      <c r="R228" s="13"/>
      <c r="S228" s="14"/>
      <c r="T228" s="13"/>
      <c r="U228" s="13"/>
      <c r="V228" s="13"/>
      <c r="W228" s="13"/>
      <c r="X228" s="13"/>
      <c r="Y228" s="13"/>
      <c r="Z228" s="13"/>
    </row>
    <row r="229" spans="1:26" ht="15.75">
      <c r="A229" s="11"/>
      <c r="B229" s="15"/>
      <c r="C229" s="11"/>
      <c r="D229" s="11"/>
      <c r="E229" s="15"/>
      <c r="F229" s="8"/>
      <c r="G229" s="8"/>
      <c r="H229" s="8"/>
      <c r="I229" s="8"/>
      <c r="J229" s="8"/>
      <c r="K229" s="8"/>
      <c r="L229" s="8"/>
      <c r="M229" s="15"/>
      <c r="N229" s="15"/>
      <c r="O229" s="13"/>
      <c r="P229" s="13"/>
      <c r="Q229" s="13"/>
      <c r="R229" s="13"/>
      <c r="S229" s="14"/>
      <c r="T229" s="13"/>
      <c r="U229" s="13"/>
      <c r="V229" s="13"/>
      <c r="W229" s="13"/>
      <c r="X229" s="13"/>
      <c r="Y229" s="13"/>
      <c r="Z229" s="13"/>
    </row>
    <row r="230" spans="1:26" ht="15.75">
      <c r="A230" s="11"/>
      <c r="B230" s="15"/>
      <c r="C230" s="11"/>
      <c r="D230" s="11"/>
      <c r="E230" s="15"/>
      <c r="F230" s="8"/>
      <c r="G230" s="8"/>
      <c r="H230" s="8"/>
      <c r="I230" s="8"/>
      <c r="J230" s="8"/>
      <c r="K230" s="8"/>
      <c r="L230" s="8"/>
      <c r="M230" s="15"/>
      <c r="N230" s="15"/>
      <c r="O230" s="13"/>
      <c r="P230" s="13"/>
      <c r="Q230" s="13"/>
      <c r="R230" s="13"/>
      <c r="S230" s="14"/>
      <c r="T230" s="13"/>
      <c r="U230" s="13"/>
      <c r="V230" s="13"/>
      <c r="W230" s="13"/>
      <c r="X230" s="13"/>
      <c r="Y230" s="13"/>
      <c r="Z230" s="13"/>
    </row>
    <row r="231" spans="1:26" ht="15.75">
      <c r="A231" s="11"/>
      <c r="B231" s="15"/>
      <c r="C231" s="11"/>
      <c r="D231" s="11"/>
      <c r="E231" s="15"/>
      <c r="F231" s="8"/>
      <c r="G231" s="8"/>
      <c r="H231" s="8"/>
      <c r="I231" s="8"/>
      <c r="J231" s="8"/>
      <c r="K231" s="8"/>
      <c r="L231" s="8"/>
      <c r="M231" s="15"/>
      <c r="N231" s="15"/>
      <c r="O231" s="13"/>
      <c r="P231" s="13"/>
      <c r="Q231" s="13"/>
      <c r="R231" s="13"/>
      <c r="S231" s="14"/>
      <c r="T231" s="13"/>
      <c r="U231" s="13"/>
      <c r="V231" s="13"/>
      <c r="W231" s="13"/>
      <c r="X231" s="13"/>
      <c r="Y231" s="13"/>
      <c r="Z231" s="13"/>
    </row>
    <row r="232" spans="1:26" ht="15.75">
      <c r="A232" s="11"/>
      <c r="B232" s="15"/>
      <c r="C232" s="11"/>
      <c r="D232" s="11"/>
      <c r="E232" s="15"/>
      <c r="F232" s="8"/>
      <c r="G232" s="8"/>
      <c r="H232" s="8"/>
      <c r="I232" s="8"/>
      <c r="J232" s="8"/>
      <c r="K232" s="8"/>
      <c r="L232" s="8"/>
      <c r="M232" s="15"/>
      <c r="N232" s="15"/>
      <c r="O232" s="13"/>
      <c r="P232" s="13"/>
      <c r="Q232" s="13"/>
      <c r="R232" s="13"/>
      <c r="S232" s="14"/>
      <c r="T232" s="13"/>
      <c r="U232" s="13"/>
      <c r="V232" s="13"/>
      <c r="W232" s="13"/>
      <c r="X232" s="13"/>
      <c r="Y232" s="13"/>
      <c r="Z232" s="13"/>
    </row>
    <row r="233" spans="1:26" ht="15.75">
      <c r="A233" s="11"/>
      <c r="B233" s="15"/>
      <c r="C233" s="11"/>
      <c r="D233" s="11"/>
      <c r="E233" s="15"/>
      <c r="F233" s="8"/>
      <c r="G233" s="8"/>
      <c r="H233" s="8"/>
      <c r="I233" s="8"/>
      <c r="J233" s="8"/>
      <c r="K233" s="8"/>
      <c r="L233" s="8"/>
      <c r="M233" s="15"/>
      <c r="N233" s="15"/>
      <c r="O233" s="13"/>
      <c r="P233" s="13"/>
      <c r="Q233" s="13"/>
      <c r="R233" s="13"/>
      <c r="S233" s="14"/>
      <c r="T233" s="13"/>
      <c r="U233" s="13"/>
      <c r="V233" s="13"/>
      <c r="W233" s="13"/>
      <c r="X233" s="13"/>
      <c r="Y233" s="13"/>
      <c r="Z233" s="13"/>
    </row>
    <row r="234" spans="1:26" ht="15.75">
      <c r="A234" s="11"/>
      <c r="B234" s="15"/>
      <c r="C234" s="11"/>
      <c r="D234" s="11"/>
      <c r="E234" s="15"/>
      <c r="F234" s="8"/>
      <c r="G234" s="8"/>
      <c r="H234" s="8"/>
      <c r="I234" s="8"/>
      <c r="J234" s="8"/>
      <c r="K234" s="8"/>
      <c r="L234" s="8"/>
      <c r="M234" s="15"/>
      <c r="N234" s="15"/>
      <c r="O234" s="13"/>
      <c r="P234" s="13"/>
      <c r="Q234" s="13"/>
      <c r="R234" s="13"/>
      <c r="S234" s="14"/>
      <c r="T234" s="13"/>
      <c r="U234" s="13"/>
      <c r="V234" s="13"/>
      <c r="W234" s="13"/>
      <c r="X234" s="13"/>
      <c r="Y234" s="13"/>
      <c r="Z234" s="13"/>
    </row>
    <row r="235" spans="1:26" ht="15.75">
      <c r="A235" s="11"/>
      <c r="B235" s="15"/>
      <c r="C235" s="11"/>
      <c r="D235" s="11"/>
      <c r="E235" s="15"/>
      <c r="F235" s="8"/>
      <c r="G235" s="8"/>
      <c r="H235" s="8"/>
      <c r="I235" s="8"/>
      <c r="J235" s="8"/>
      <c r="K235" s="8"/>
      <c r="L235" s="8"/>
      <c r="M235" s="15"/>
      <c r="N235" s="15"/>
      <c r="O235" s="13"/>
      <c r="P235" s="13"/>
      <c r="Q235" s="13"/>
      <c r="R235" s="13"/>
      <c r="S235" s="14"/>
      <c r="T235" s="13"/>
      <c r="U235" s="13"/>
      <c r="V235" s="13"/>
      <c r="W235" s="13"/>
      <c r="X235" s="13"/>
      <c r="Y235" s="13"/>
      <c r="Z235" s="13"/>
    </row>
    <row r="236" spans="1:26" ht="15.75">
      <c r="A236" s="11"/>
      <c r="B236" s="15"/>
      <c r="C236" s="11"/>
      <c r="D236" s="11"/>
      <c r="E236" s="15"/>
      <c r="F236" s="8"/>
      <c r="G236" s="8"/>
      <c r="H236" s="8"/>
      <c r="I236" s="8"/>
      <c r="J236" s="8"/>
      <c r="K236" s="8"/>
      <c r="L236" s="8"/>
      <c r="M236" s="15"/>
      <c r="N236" s="15"/>
      <c r="O236" s="13"/>
      <c r="P236" s="13"/>
      <c r="Q236" s="13"/>
      <c r="R236" s="13"/>
      <c r="S236" s="14"/>
      <c r="T236" s="13"/>
      <c r="U236" s="13"/>
      <c r="V236" s="13"/>
      <c r="W236" s="13"/>
      <c r="X236" s="13"/>
      <c r="Y236" s="13"/>
      <c r="Z236" s="13"/>
    </row>
    <row r="237" spans="1:26" ht="15.75">
      <c r="A237" s="11"/>
      <c r="B237" s="15"/>
      <c r="C237" s="11"/>
      <c r="D237" s="11"/>
      <c r="E237" s="15"/>
      <c r="F237" s="8"/>
      <c r="G237" s="8"/>
      <c r="H237" s="8"/>
      <c r="I237" s="8"/>
      <c r="J237" s="8"/>
      <c r="K237" s="8"/>
      <c r="L237" s="8"/>
      <c r="M237" s="15"/>
      <c r="N237" s="15"/>
      <c r="O237" s="13"/>
      <c r="P237" s="13"/>
      <c r="Q237" s="13"/>
      <c r="R237" s="13"/>
      <c r="S237" s="14"/>
      <c r="T237" s="13"/>
      <c r="U237" s="13"/>
      <c r="V237" s="13"/>
      <c r="W237" s="13"/>
      <c r="X237" s="13"/>
      <c r="Y237" s="13"/>
      <c r="Z237" s="13"/>
    </row>
    <row r="238" spans="1:26" ht="15.75">
      <c r="A238" s="11"/>
      <c r="B238" s="15"/>
      <c r="C238" s="11"/>
      <c r="D238" s="11"/>
      <c r="E238" s="15"/>
      <c r="F238" s="8"/>
      <c r="G238" s="8"/>
      <c r="H238" s="8"/>
      <c r="I238" s="8"/>
      <c r="J238" s="8"/>
      <c r="K238" s="8"/>
      <c r="L238" s="8"/>
      <c r="M238" s="15"/>
      <c r="N238" s="15"/>
      <c r="O238" s="13"/>
      <c r="P238" s="13"/>
      <c r="Q238" s="13"/>
      <c r="R238" s="13"/>
      <c r="S238" s="14"/>
      <c r="T238" s="13"/>
      <c r="U238" s="13"/>
      <c r="V238" s="13"/>
      <c r="W238" s="13"/>
      <c r="X238" s="13"/>
      <c r="Y238" s="13"/>
      <c r="Z238" s="13"/>
    </row>
    <row r="239" spans="1:26" ht="15.75">
      <c r="A239" s="11"/>
      <c r="B239" s="15"/>
      <c r="C239" s="11"/>
      <c r="D239" s="11"/>
      <c r="E239" s="15"/>
      <c r="F239" s="8"/>
      <c r="G239" s="8"/>
      <c r="H239" s="8"/>
      <c r="I239" s="8"/>
      <c r="J239" s="8"/>
      <c r="K239" s="8"/>
      <c r="L239" s="8"/>
      <c r="M239" s="15"/>
      <c r="N239" s="15"/>
      <c r="O239" s="13"/>
      <c r="P239" s="13"/>
      <c r="Q239" s="13"/>
      <c r="R239" s="13"/>
      <c r="S239" s="14"/>
      <c r="T239" s="13"/>
      <c r="U239" s="13"/>
      <c r="V239" s="13"/>
      <c r="W239" s="13"/>
      <c r="X239" s="13"/>
      <c r="Y239" s="13"/>
      <c r="Z239" s="13"/>
    </row>
    <row r="240" spans="1:26" ht="15.75">
      <c r="A240" s="11"/>
      <c r="B240" s="15"/>
      <c r="C240" s="11"/>
      <c r="D240" s="11"/>
      <c r="E240" s="15"/>
      <c r="F240" s="8"/>
      <c r="G240" s="8"/>
      <c r="H240" s="8"/>
      <c r="I240" s="8"/>
      <c r="J240" s="8"/>
      <c r="K240" s="8"/>
      <c r="L240" s="8"/>
      <c r="M240" s="15"/>
      <c r="N240" s="15"/>
      <c r="O240" s="13"/>
      <c r="P240" s="13"/>
      <c r="Q240" s="13"/>
      <c r="R240" s="13"/>
      <c r="S240" s="14"/>
      <c r="T240" s="13"/>
      <c r="U240" s="13"/>
      <c r="V240" s="13"/>
      <c r="W240" s="13"/>
      <c r="X240" s="13"/>
      <c r="Y240" s="13"/>
      <c r="Z240" s="13"/>
    </row>
    <row r="241" spans="1:26" ht="15.75">
      <c r="A241" s="11"/>
      <c r="B241" s="15"/>
      <c r="C241" s="11"/>
      <c r="D241" s="11"/>
      <c r="E241" s="15"/>
      <c r="F241" s="8"/>
      <c r="G241" s="8"/>
      <c r="H241" s="8"/>
      <c r="I241" s="8"/>
      <c r="J241" s="8"/>
      <c r="K241" s="8"/>
      <c r="L241" s="8"/>
      <c r="M241" s="15"/>
      <c r="N241" s="15"/>
      <c r="O241" s="13"/>
      <c r="P241" s="13"/>
      <c r="Q241" s="13"/>
      <c r="R241" s="13"/>
      <c r="S241" s="14"/>
      <c r="T241" s="13"/>
      <c r="U241" s="13"/>
      <c r="V241" s="13"/>
      <c r="W241" s="13"/>
      <c r="X241" s="13"/>
      <c r="Y241" s="13"/>
      <c r="Z241" s="13"/>
    </row>
    <row r="242" spans="1:26" ht="15.75">
      <c r="A242" s="11"/>
      <c r="B242" s="15"/>
      <c r="C242" s="11"/>
      <c r="D242" s="11"/>
      <c r="E242" s="15"/>
      <c r="F242" s="8"/>
      <c r="G242" s="8"/>
      <c r="H242" s="8"/>
      <c r="I242" s="8"/>
      <c r="J242" s="8"/>
      <c r="K242" s="8"/>
      <c r="L242" s="8"/>
      <c r="M242" s="15"/>
      <c r="N242" s="15"/>
      <c r="O242" s="13"/>
      <c r="P242" s="13"/>
      <c r="Q242" s="13"/>
      <c r="R242" s="13"/>
      <c r="S242" s="14"/>
      <c r="T242" s="13"/>
      <c r="U242" s="13"/>
      <c r="V242" s="13"/>
      <c r="W242" s="13"/>
      <c r="X242" s="13"/>
      <c r="Y242" s="13"/>
      <c r="Z242" s="13"/>
    </row>
    <row r="243" spans="1:26" ht="15.75">
      <c r="A243" s="11"/>
      <c r="B243" s="15"/>
      <c r="C243" s="11"/>
      <c r="D243" s="11"/>
      <c r="E243" s="15"/>
      <c r="F243" s="8"/>
      <c r="G243" s="8"/>
      <c r="H243" s="8"/>
      <c r="I243" s="8"/>
      <c r="J243" s="8"/>
      <c r="K243" s="8"/>
      <c r="L243" s="8"/>
      <c r="M243" s="15"/>
      <c r="N243" s="15"/>
      <c r="O243" s="13"/>
      <c r="P243" s="13"/>
      <c r="Q243" s="13"/>
      <c r="R243" s="13"/>
      <c r="S243" s="14"/>
      <c r="T243" s="13"/>
      <c r="U243" s="13"/>
      <c r="V243" s="13"/>
      <c r="W243" s="13"/>
      <c r="X243" s="13"/>
      <c r="Y243" s="13"/>
      <c r="Z243" s="13"/>
    </row>
    <row r="244" spans="1:26" ht="15.75">
      <c r="A244" s="11"/>
      <c r="B244" s="15"/>
      <c r="C244" s="11"/>
      <c r="D244" s="11"/>
      <c r="E244" s="15"/>
      <c r="F244" s="8"/>
      <c r="G244" s="8"/>
      <c r="H244" s="8"/>
      <c r="I244" s="8"/>
      <c r="J244" s="8"/>
      <c r="K244" s="8"/>
      <c r="L244" s="8"/>
      <c r="M244" s="15"/>
      <c r="N244" s="15"/>
      <c r="O244" s="13"/>
      <c r="P244" s="13"/>
      <c r="Q244" s="13"/>
      <c r="R244" s="13"/>
      <c r="S244" s="14"/>
      <c r="T244" s="13"/>
      <c r="U244" s="13"/>
      <c r="V244" s="13"/>
      <c r="W244" s="13"/>
      <c r="X244" s="13"/>
      <c r="Y244" s="13"/>
      <c r="Z244" s="13"/>
    </row>
    <row r="245" spans="1:26" ht="15.75">
      <c r="A245" s="11"/>
      <c r="B245" s="15"/>
      <c r="C245" s="11"/>
      <c r="D245" s="11"/>
      <c r="E245" s="15"/>
      <c r="F245" s="8"/>
      <c r="G245" s="8"/>
      <c r="H245" s="8"/>
      <c r="I245" s="8"/>
      <c r="J245" s="8"/>
      <c r="K245" s="8"/>
      <c r="L245" s="8"/>
      <c r="M245" s="15"/>
      <c r="N245" s="15"/>
      <c r="O245" s="13"/>
      <c r="P245" s="13"/>
      <c r="Q245" s="13"/>
      <c r="R245" s="13"/>
      <c r="S245" s="14"/>
      <c r="T245" s="13"/>
      <c r="U245" s="13"/>
      <c r="V245" s="13"/>
      <c r="W245" s="13"/>
      <c r="X245" s="13"/>
      <c r="Y245" s="13"/>
      <c r="Z245" s="13"/>
    </row>
    <row r="246" spans="1:26" ht="15.75">
      <c r="A246" s="11"/>
      <c r="B246" s="15"/>
      <c r="C246" s="11"/>
      <c r="D246" s="11"/>
      <c r="E246" s="15"/>
      <c r="F246" s="8"/>
      <c r="G246" s="8"/>
      <c r="H246" s="8"/>
      <c r="I246" s="8"/>
      <c r="J246" s="8"/>
      <c r="K246" s="8"/>
      <c r="L246" s="8"/>
      <c r="M246" s="15"/>
      <c r="N246" s="15"/>
      <c r="O246" s="13"/>
      <c r="P246" s="13"/>
      <c r="Q246" s="13"/>
      <c r="R246" s="13"/>
      <c r="S246" s="14"/>
      <c r="T246" s="13"/>
      <c r="U246" s="13"/>
      <c r="V246" s="13"/>
      <c r="W246" s="13"/>
      <c r="X246" s="13"/>
      <c r="Y246" s="13"/>
      <c r="Z246" s="13"/>
    </row>
    <row r="247" spans="1:26" ht="15.75">
      <c r="A247" s="11"/>
      <c r="B247" s="15"/>
      <c r="C247" s="11"/>
      <c r="D247" s="11"/>
      <c r="E247" s="15"/>
      <c r="F247" s="8"/>
      <c r="G247" s="8"/>
      <c r="H247" s="8"/>
      <c r="I247" s="8"/>
      <c r="J247" s="8"/>
      <c r="K247" s="8"/>
      <c r="L247" s="8"/>
      <c r="M247" s="15"/>
      <c r="N247" s="15"/>
      <c r="O247" s="13"/>
      <c r="P247" s="13"/>
      <c r="Q247" s="13"/>
      <c r="R247" s="13"/>
      <c r="S247" s="14"/>
      <c r="T247" s="13"/>
      <c r="U247" s="13"/>
      <c r="V247" s="13"/>
      <c r="W247" s="13"/>
      <c r="X247" s="13"/>
      <c r="Y247" s="13"/>
      <c r="Z247" s="13"/>
    </row>
    <row r="248" spans="1:26" ht="15.75">
      <c r="A248" s="11"/>
      <c r="B248" s="15"/>
      <c r="C248" s="11"/>
      <c r="D248" s="11"/>
      <c r="E248" s="15"/>
      <c r="F248" s="8"/>
      <c r="G248" s="8"/>
      <c r="H248" s="8"/>
      <c r="I248" s="8"/>
      <c r="J248" s="8"/>
      <c r="K248" s="8"/>
      <c r="L248" s="8"/>
      <c r="M248" s="15"/>
      <c r="N248" s="15"/>
      <c r="O248" s="13"/>
      <c r="P248" s="13"/>
      <c r="Q248" s="13"/>
      <c r="R248" s="13"/>
      <c r="S248" s="14"/>
      <c r="T248" s="13"/>
      <c r="U248" s="13"/>
      <c r="V248" s="13"/>
      <c r="W248" s="13"/>
      <c r="X248" s="13"/>
      <c r="Y248" s="13"/>
      <c r="Z248" s="13"/>
    </row>
    <row r="249" spans="1:26" ht="15.75">
      <c r="A249" s="11"/>
      <c r="B249" s="15"/>
      <c r="C249" s="11"/>
      <c r="D249" s="11"/>
      <c r="E249" s="15"/>
      <c r="F249" s="8"/>
      <c r="G249" s="8"/>
      <c r="H249" s="8"/>
      <c r="I249" s="8"/>
      <c r="J249" s="8"/>
      <c r="K249" s="8"/>
      <c r="L249" s="8"/>
      <c r="M249" s="15"/>
      <c r="N249" s="15"/>
      <c r="O249" s="13"/>
      <c r="P249" s="13"/>
      <c r="Q249" s="13"/>
      <c r="R249" s="13"/>
      <c r="S249" s="14"/>
      <c r="T249" s="13"/>
      <c r="U249" s="13"/>
      <c r="V249" s="13"/>
      <c r="W249" s="13"/>
      <c r="X249" s="13"/>
      <c r="Y249" s="13"/>
      <c r="Z249" s="13"/>
    </row>
    <row r="250" spans="1:26" ht="15.75">
      <c r="A250" s="11"/>
      <c r="B250" s="15"/>
      <c r="C250" s="11"/>
      <c r="D250" s="11"/>
      <c r="E250" s="15"/>
      <c r="F250" s="8"/>
      <c r="G250" s="8"/>
      <c r="H250" s="8"/>
      <c r="I250" s="8"/>
      <c r="J250" s="8"/>
      <c r="K250" s="8"/>
      <c r="L250" s="8"/>
      <c r="M250" s="15"/>
      <c r="N250" s="15"/>
      <c r="O250" s="13"/>
      <c r="P250" s="13"/>
      <c r="Q250" s="13"/>
      <c r="R250" s="13"/>
      <c r="S250" s="14"/>
      <c r="T250" s="13"/>
      <c r="U250" s="13"/>
      <c r="V250" s="13"/>
      <c r="W250" s="13"/>
      <c r="X250" s="13"/>
      <c r="Y250" s="13"/>
      <c r="Z250" s="13"/>
    </row>
    <row r="251" spans="1:26" ht="15.75">
      <c r="A251" s="11"/>
      <c r="B251" s="15"/>
      <c r="C251" s="11"/>
      <c r="D251" s="11"/>
      <c r="E251" s="15"/>
      <c r="F251" s="8"/>
      <c r="G251" s="8"/>
      <c r="H251" s="8"/>
      <c r="I251" s="8"/>
      <c r="J251" s="8"/>
      <c r="K251" s="8"/>
      <c r="L251" s="8"/>
      <c r="M251" s="15"/>
      <c r="N251" s="15"/>
      <c r="O251" s="13"/>
      <c r="P251" s="13"/>
      <c r="Q251" s="13"/>
      <c r="R251" s="13"/>
      <c r="S251" s="14"/>
      <c r="T251" s="13"/>
      <c r="U251" s="13"/>
      <c r="V251" s="13"/>
      <c r="W251" s="13"/>
      <c r="X251" s="13"/>
      <c r="Y251" s="13"/>
      <c r="Z251" s="13"/>
    </row>
    <row r="252" spans="1:26" ht="15.75">
      <c r="A252" s="11"/>
      <c r="B252" s="15"/>
      <c r="C252" s="11"/>
      <c r="D252" s="11"/>
      <c r="E252" s="15"/>
      <c r="F252" s="8"/>
      <c r="G252" s="8"/>
      <c r="H252" s="8"/>
      <c r="I252" s="8"/>
      <c r="J252" s="8"/>
      <c r="K252" s="8"/>
      <c r="L252" s="8"/>
      <c r="M252" s="15"/>
      <c r="N252" s="15"/>
      <c r="O252" s="13"/>
      <c r="P252" s="13"/>
      <c r="Q252" s="13"/>
      <c r="R252" s="13"/>
      <c r="S252" s="14"/>
      <c r="T252" s="13"/>
      <c r="U252" s="13"/>
      <c r="V252" s="13"/>
      <c r="W252" s="13"/>
      <c r="X252" s="13"/>
      <c r="Y252" s="13"/>
      <c r="Z252" s="13"/>
    </row>
    <row r="253" spans="1:26" ht="15.75">
      <c r="A253" s="11"/>
      <c r="B253" s="15"/>
      <c r="C253" s="11"/>
      <c r="D253" s="11"/>
      <c r="E253" s="15"/>
      <c r="F253" s="8"/>
      <c r="G253" s="8"/>
      <c r="H253" s="8"/>
      <c r="I253" s="8"/>
      <c r="J253" s="8"/>
      <c r="K253" s="8"/>
      <c r="L253" s="8"/>
      <c r="M253" s="15"/>
      <c r="N253" s="15"/>
      <c r="O253" s="13"/>
      <c r="P253" s="13"/>
      <c r="Q253" s="13"/>
      <c r="R253" s="13"/>
      <c r="S253" s="14"/>
      <c r="T253" s="13"/>
      <c r="U253" s="13"/>
      <c r="V253" s="13"/>
      <c r="W253" s="13"/>
      <c r="X253" s="13"/>
      <c r="Y253" s="13"/>
      <c r="Z253" s="13"/>
    </row>
    <row r="254" spans="1:26" ht="15.75">
      <c r="A254" s="11"/>
      <c r="B254" s="15"/>
      <c r="C254" s="11"/>
      <c r="D254" s="11"/>
      <c r="E254" s="15"/>
      <c r="F254" s="8"/>
      <c r="G254" s="8"/>
      <c r="H254" s="8"/>
      <c r="I254" s="8"/>
      <c r="J254" s="8"/>
      <c r="K254" s="8"/>
      <c r="L254" s="8"/>
      <c r="M254" s="15"/>
      <c r="N254" s="15"/>
      <c r="O254" s="13"/>
      <c r="P254" s="13"/>
      <c r="Q254" s="13"/>
      <c r="R254" s="13"/>
      <c r="S254" s="14"/>
      <c r="T254" s="13"/>
      <c r="U254" s="13"/>
      <c r="V254" s="13"/>
      <c r="W254" s="13"/>
      <c r="X254" s="13"/>
      <c r="Y254" s="13"/>
      <c r="Z254" s="13"/>
    </row>
    <row r="255" spans="1:26" ht="15.75">
      <c r="A255" s="11"/>
      <c r="B255" s="15"/>
      <c r="C255" s="11"/>
      <c r="D255" s="11"/>
      <c r="E255" s="15"/>
      <c r="F255" s="8"/>
      <c r="G255" s="8"/>
      <c r="H255" s="8"/>
      <c r="I255" s="8"/>
      <c r="J255" s="8"/>
      <c r="K255" s="8"/>
      <c r="L255" s="8"/>
      <c r="M255" s="15"/>
      <c r="N255" s="15"/>
      <c r="O255" s="13"/>
      <c r="P255" s="13"/>
      <c r="Q255" s="13"/>
      <c r="R255" s="13"/>
      <c r="S255" s="14"/>
      <c r="T255" s="13"/>
      <c r="U255" s="13"/>
      <c r="V255" s="13"/>
      <c r="W255" s="13"/>
      <c r="X255" s="13"/>
      <c r="Y255" s="13"/>
      <c r="Z255" s="13"/>
    </row>
    <row r="256" spans="1:26" ht="15.75">
      <c r="A256" s="11"/>
      <c r="B256" s="15"/>
      <c r="C256" s="11"/>
      <c r="D256" s="11"/>
      <c r="E256" s="15"/>
      <c r="F256" s="8"/>
      <c r="G256" s="8"/>
      <c r="H256" s="8"/>
      <c r="I256" s="8"/>
      <c r="J256" s="8"/>
      <c r="K256" s="8"/>
      <c r="L256" s="8"/>
      <c r="M256" s="15"/>
      <c r="N256" s="15"/>
      <c r="O256" s="13"/>
      <c r="P256" s="13"/>
      <c r="Q256" s="13"/>
      <c r="R256" s="13"/>
      <c r="S256" s="14"/>
      <c r="T256" s="13"/>
      <c r="U256" s="13"/>
      <c r="V256" s="13"/>
      <c r="W256" s="13"/>
      <c r="X256" s="13"/>
      <c r="Y256" s="13"/>
      <c r="Z256" s="13"/>
    </row>
    <row r="257" spans="1:26" ht="15.75">
      <c r="A257" s="11"/>
      <c r="B257" s="15"/>
      <c r="C257" s="11"/>
      <c r="D257" s="11"/>
      <c r="E257" s="15"/>
      <c r="F257" s="8"/>
      <c r="G257" s="8"/>
      <c r="H257" s="8"/>
      <c r="I257" s="8"/>
      <c r="J257" s="8"/>
      <c r="K257" s="8"/>
      <c r="L257" s="8"/>
      <c r="M257" s="15"/>
      <c r="N257" s="15"/>
      <c r="O257" s="13"/>
      <c r="P257" s="13"/>
      <c r="Q257" s="13"/>
      <c r="R257" s="13"/>
      <c r="S257" s="14"/>
      <c r="T257" s="13"/>
      <c r="U257" s="13"/>
      <c r="V257" s="13"/>
      <c r="W257" s="13"/>
      <c r="X257" s="13"/>
      <c r="Y257" s="13"/>
      <c r="Z257" s="13"/>
    </row>
    <row r="258" spans="1:26" ht="15.75">
      <c r="A258" s="11"/>
      <c r="B258" s="15"/>
      <c r="C258" s="11"/>
      <c r="D258" s="11"/>
      <c r="E258" s="15"/>
      <c r="F258" s="8"/>
      <c r="G258" s="8"/>
      <c r="H258" s="8"/>
      <c r="I258" s="8"/>
      <c r="J258" s="8"/>
      <c r="K258" s="8"/>
      <c r="L258" s="8"/>
      <c r="M258" s="15"/>
      <c r="N258" s="15"/>
      <c r="O258" s="13"/>
      <c r="P258" s="13"/>
      <c r="Q258" s="13"/>
      <c r="R258" s="13"/>
      <c r="S258" s="14"/>
      <c r="T258" s="13"/>
      <c r="U258" s="13"/>
      <c r="V258" s="13"/>
      <c r="W258" s="13"/>
      <c r="X258" s="13"/>
      <c r="Y258" s="13"/>
      <c r="Z258" s="13"/>
    </row>
    <row r="259" spans="1:26" ht="15.75">
      <c r="A259" s="11"/>
      <c r="B259" s="15"/>
      <c r="C259" s="11"/>
      <c r="D259" s="11"/>
      <c r="E259" s="15"/>
      <c r="F259" s="8"/>
      <c r="G259" s="8"/>
      <c r="H259" s="8"/>
      <c r="I259" s="8"/>
      <c r="J259" s="8"/>
      <c r="K259" s="8"/>
      <c r="L259" s="8"/>
      <c r="M259" s="15"/>
      <c r="N259" s="15"/>
      <c r="O259" s="13"/>
      <c r="P259" s="13"/>
      <c r="Q259" s="13"/>
      <c r="R259" s="13"/>
      <c r="S259" s="14"/>
      <c r="T259" s="13"/>
      <c r="U259" s="13"/>
      <c r="V259" s="13"/>
      <c r="W259" s="13"/>
      <c r="X259" s="13"/>
      <c r="Y259" s="13"/>
      <c r="Z259" s="13"/>
    </row>
    <row r="260" spans="1:26" ht="15.75">
      <c r="A260" s="11"/>
      <c r="B260" s="15"/>
      <c r="C260" s="11"/>
      <c r="D260" s="11"/>
      <c r="E260" s="15"/>
      <c r="F260" s="8"/>
      <c r="G260" s="8"/>
      <c r="H260" s="8"/>
      <c r="I260" s="8"/>
      <c r="J260" s="8"/>
      <c r="K260" s="8"/>
      <c r="L260" s="8"/>
      <c r="M260" s="15"/>
      <c r="N260" s="15"/>
      <c r="O260" s="13"/>
      <c r="P260" s="13"/>
      <c r="Q260" s="13"/>
      <c r="R260" s="13"/>
      <c r="S260" s="14"/>
      <c r="T260" s="13"/>
      <c r="U260" s="13"/>
      <c r="V260" s="13"/>
      <c r="W260" s="13"/>
      <c r="X260" s="13"/>
      <c r="Y260" s="13"/>
      <c r="Z260" s="13"/>
    </row>
    <row r="261" spans="1:26" ht="15.75">
      <c r="A261" s="11"/>
      <c r="B261" s="15"/>
      <c r="C261" s="11"/>
      <c r="D261" s="11"/>
      <c r="E261" s="15"/>
      <c r="F261" s="8"/>
      <c r="G261" s="8"/>
      <c r="H261" s="8"/>
      <c r="I261" s="8"/>
      <c r="J261" s="8"/>
      <c r="K261" s="8"/>
      <c r="L261" s="8"/>
      <c r="M261" s="15"/>
      <c r="N261" s="15"/>
      <c r="O261" s="13"/>
      <c r="P261" s="13"/>
      <c r="Q261" s="13"/>
      <c r="R261" s="13"/>
      <c r="S261" s="14"/>
      <c r="T261" s="13"/>
      <c r="U261" s="13"/>
      <c r="V261" s="13"/>
      <c r="W261" s="13"/>
      <c r="X261" s="13"/>
      <c r="Y261" s="13"/>
      <c r="Z261" s="13"/>
    </row>
    <row r="262" spans="1:26" ht="15.75">
      <c r="A262" s="11"/>
      <c r="B262" s="15"/>
      <c r="C262" s="11"/>
      <c r="D262" s="11"/>
      <c r="E262" s="15"/>
      <c r="F262" s="8"/>
      <c r="G262" s="8"/>
      <c r="H262" s="8"/>
      <c r="I262" s="8"/>
      <c r="J262" s="8"/>
      <c r="K262" s="8"/>
      <c r="L262" s="8"/>
      <c r="M262" s="15"/>
      <c r="N262" s="15"/>
      <c r="O262" s="13"/>
      <c r="P262" s="13"/>
      <c r="Q262" s="13"/>
      <c r="R262" s="13"/>
      <c r="S262" s="14"/>
      <c r="T262" s="13"/>
      <c r="U262" s="13"/>
      <c r="V262" s="13"/>
      <c r="W262" s="13"/>
      <c r="X262" s="13"/>
      <c r="Y262" s="13"/>
      <c r="Z262" s="13"/>
    </row>
    <row r="263" spans="1:26" ht="15.75">
      <c r="A263" s="11"/>
      <c r="B263" s="15"/>
      <c r="C263" s="11"/>
      <c r="D263" s="11"/>
      <c r="E263" s="15"/>
      <c r="F263" s="8"/>
      <c r="G263" s="8"/>
      <c r="H263" s="8"/>
      <c r="I263" s="8"/>
      <c r="J263" s="8"/>
      <c r="K263" s="8"/>
      <c r="L263" s="8"/>
      <c r="M263" s="15"/>
      <c r="N263" s="15"/>
      <c r="O263" s="13"/>
      <c r="P263" s="13"/>
      <c r="Q263" s="13"/>
      <c r="R263" s="13"/>
      <c r="S263" s="14"/>
      <c r="T263" s="13"/>
      <c r="U263" s="13"/>
      <c r="V263" s="13"/>
      <c r="W263" s="13"/>
      <c r="X263" s="13"/>
      <c r="Y263" s="13"/>
      <c r="Z263" s="13"/>
    </row>
    <row r="264" spans="1:26" ht="15.75">
      <c r="A264" s="11"/>
      <c r="B264" s="15"/>
      <c r="C264" s="11"/>
      <c r="D264" s="11"/>
      <c r="E264" s="15"/>
      <c r="F264" s="8"/>
      <c r="G264" s="8"/>
      <c r="H264" s="8"/>
      <c r="I264" s="8"/>
      <c r="J264" s="8"/>
      <c r="K264" s="8"/>
      <c r="L264" s="8"/>
      <c r="M264" s="15"/>
      <c r="N264" s="15"/>
      <c r="O264" s="13"/>
      <c r="P264" s="13"/>
      <c r="Q264" s="13"/>
      <c r="R264" s="13"/>
      <c r="S264" s="14"/>
      <c r="T264" s="13"/>
      <c r="U264" s="13"/>
      <c r="V264" s="13"/>
      <c r="W264" s="13"/>
      <c r="X264" s="13"/>
      <c r="Y264" s="13"/>
      <c r="Z264" s="13"/>
    </row>
    <row r="265" spans="1:26" ht="15.75">
      <c r="A265" s="11"/>
      <c r="B265" s="15"/>
      <c r="C265" s="11"/>
      <c r="D265" s="11"/>
      <c r="E265" s="15"/>
      <c r="F265" s="8"/>
      <c r="G265" s="8"/>
      <c r="H265" s="8"/>
      <c r="I265" s="8"/>
      <c r="J265" s="8"/>
      <c r="K265" s="8"/>
      <c r="L265" s="8"/>
      <c r="M265" s="15"/>
      <c r="N265" s="15"/>
      <c r="O265" s="13"/>
      <c r="P265" s="13"/>
      <c r="Q265" s="13"/>
      <c r="R265" s="13"/>
      <c r="S265" s="14"/>
      <c r="T265" s="13"/>
      <c r="U265" s="13"/>
      <c r="V265" s="13"/>
      <c r="W265" s="13"/>
      <c r="X265" s="13"/>
      <c r="Y265" s="13"/>
      <c r="Z265" s="13"/>
    </row>
    <row r="266" spans="1:26" ht="15.75">
      <c r="A266" s="11"/>
      <c r="B266" s="15"/>
      <c r="C266" s="11"/>
      <c r="D266" s="11"/>
      <c r="E266" s="15"/>
      <c r="F266" s="8"/>
      <c r="G266" s="8"/>
      <c r="H266" s="8"/>
      <c r="I266" s="8"/>
      <c r="J266" s="8"/>
      <c r="K266" s="8"/>
      <c r="L266" s="8"/>
      <c r="M266" s="15"/>
      <c r="N266" s="15"/>
      <c r="O266" s="13"/>
      <c r="P266" s="13"/>
      <c r="Q266" s="13"/>
      <c r="R266" s="13"/>
      <c r="S266" s="14"/>
      <c r="T266" s="13"/>
      <c r="U266" s="13"/>
      <c r="V266" s="13"/>
      <c r="W266" s="13"/>
      <c r="X266" s="13"/>
      <c r="Y266" s="13"/>
      <c r="Z266" s="13"/>
    </row>
    <row r="267" spans="1:26" ht="15.75">
      <c r="A267" s="11"/>
      <c r="B267" s="15"/>
      <c r="C267" s="11"/>
      <c r="D267" s="11"/>
      <c r="E267" s="15"/>
      <c r="F267" s="8"/>
      <c r="G267" s="8"/>
      <c r="H267" s="8"/>
      <c r="I267" s="8"/>
      <c r="J267" s="8"/>
      <c r="K267" s="8"/>
      <c r="L267" s="8"/>
      <c r="M267" s="15"/>
      <c r="N267" s="15"/>
      <c r="O267" s="13"/>
      <c r="P267" s="13"/>
      <c r="Q267" s="13"/>
      <c r="R267" s="13"/>
      <c r="S267" s="14"/>
      <c r="T267" s="13"/>
      <c r="U267" s="13"/>
      <c r="V267" s="13"/>
      <c r="W267" s="13"/>
      <c r="X267" s="13"/>
      <c r="Y267" s="13"/>
      <c r="Z267" s="13"/>
    </row>
    <row r="268" spans="1:26" ht="15.75">
      <c r="A268" s="11"/>
      <c r="B268" s="15"/>
      <c r="C268" s="11"/>
      <c r="D268" s="11"/>
      <c r="E268" s="15"/>
      <c r="F268" s="8"/>
      <c r="G268" s="8"/>
      <c r="H268" s="8"/>
      <c r="I268" s="8"/>
      <c r="J268" s="8"/>
      <c r="K268" s="8"/>
      <c r="L268" s="8"/>
      <c r="M268" s="15"/>
      <c r="N268" s="15"/>
      <c r="O268" s="13"/>
      <c r="P268" s="13"/>
      <c r="Q268" s="13"/>
      <c r="R268" s="13"/>
      <c r="S268" s="14"/>
      <c r="T268" s="13"/>
      <c r="U268" s="13"/>
      <c r="V268" s="13"/>
      <c r="W268" s="13"/>
      <c r="X268" s="13"/>
      <c r="Y268" s="13"/>
      <c r="Z268" s="13"/>
    </row>
    <row r="269" spans="1:26" ht="15.75">
      <c r="A269" s="11"/>
      <c r="B269" s="15"/>
      <c r="C269" s="11"/>
      <c r="D269" s="11"/>
      <c r="E269" s="15"/>
      <c r="F269" s="8"/>
      <c r="G269" s="8"/>
      <c r="H269" s="8"/>
      <c r="I269" s="8"/>
      <c r="J269" s="8"/>
      <c r="K269" s="8"/>
      <c r="L269" s="8"/>
      <c r="M269" s="15"/>
      <c r="N269" s="15"/>
      <c r="O269" s="13"/>
      <c r="P269" s="13"/>
      <c r="Q269" s="13"/>
      <c r="R269" s="13"/>
      <c r="S269" s="14"/>
      <c r="T269" s="13"/>
      <c r="U269" s="13"/>
      <c r="V269" s="13"/>
      <c r="W269" s="13"/>
      <c r="X269" s="13"/>
      <c r="Y269" s="13"/>
      <c r="Z269" s="13"/>
    </row>
    <row r="270" spans="1:26" ht="15.75">
      <c r="A270" s="11"/>
      <c r="B270" s="15"/>
      <c r="C270" s="11"/>
      <c r="D270" s="11"/>
      <c r="E270" s="15"/>
      <c r="F270" s="8"/>
      <c r="G270" s="8"/>
      <c r="H270" s="8"/>
      <c r="I270" s="8"/>
      <c r="J270" s="8"/>
      <c r="K270" s="8"/>
      <c r="L270" s="8"/>
      <c r="M270" s="15"/>
      <c r="N270" s="15"/>
      <c r="O270" s="13"/>
      <c r="P270" s="13"/>
      <c r="Q270" s="13"/>
      <c r="R270" s="13"/>
      <c r="S270" s="14"/>
      <c r="T270" s="13"/>
      <c r="U270" s="13"/>
      <c r="V270" s="13"/>
      <c r="W270" s="13"/>
      <c r="X270" s="13"/>
      <c r="Y270" s="13"/>
      <c r="Z270" s="13"/>
    </row>
    <row r="271" spans="1:26" ht="15.75">
      <c r="A271" s="11"/>
      <c r="B271" s="15"/>
      <c r="C271" s="11"/>
      <c r="D271" s="11"/>
      <c r="E271" s="15"/>
      <c r="F271" s="8"/>
      <c r="G271" s="8"/>
      <c r="H271" s="8"/>
      <c r="I271" s="8"/>
      <c r="J271" s="8"/>
      <c r="K271" s="8"/>
      <c r="L271" s="8"/>
      <c r="M271" s="15"/>
      <c r="N271" s="15"/>
      <c r="O271" s="13"/>
      <c r="P271" s="13"/>
      <c r="Q271" s="13"/>
      <c r="R271" s="13"/>
      <c r="S271" s="14"/>
      <c r="T271" s="13"/>
      <c r="U271" s="13"/>
      <c r="V271" s="13"/>
      <c r="W271" s="13"/>
      <c r="X271" s="13"/>
      <c r="Y271" s="13"/>
      <c r="Z271" s="13"/>
    </row>
    <row r="272" spans="1:26" ht="15.75">
      <c r="A272" s="11"/>
      <c r="B272" s="15"/>
      <c r="C272" s="11"/>
      <c r="D272" s="11"/>
      <c r="E272" s="15"/>
      <c r="F272" s="8"/>
      <c r="G272" s="8"/>
      <c r="H272" s="8"/>
      <c r="I272" s="8"/>
      <c r="J272" s="8"/>
      <c r="K272" s="8"/>
      <c r="L272" s="8"/>
      <c r="M272" s="15"/>
      <c r="N272" s="15"/>
      <c r="O272" s="13"/>
      <c r="P272" s="13"/>
      <c r="Q272" s="13"/>
      <c r="R272" s="13"/>
      <c r="S272" s="14"/>
      <c r="T272" s="13"/>
      <c r="U272" s="13"/>
      <c r="V272" s="13"/>
      <c r="W272" s="13"/>
      <c r="X272" s="13"/>
      <c r="Y272" s="13"/>
      <c r="Z272" s="13"/>
    </row>
    <row r="273" spans="1:26" ht="15.75">
      <c r="A273" s="11"/>
      <c r="B273" s="15"/>
      <c r="C273" s="11"/>
      <c r="D273" s="11"/>
      <c r="E273" s="15"/>
      <c r="F273" s="8"/>
      <c r="G273" s="8"/>
      <c r="H273" s="8"/>
      <c r="I273" s="8"/>
      <c r="J273" s="8"/>
      <c r="K273" s="8"/>
      <c r="L273" s="8"/>
      <c r="M273" s="15"/>
      <c r="N273" s="15"/>
      <c r="O273" s="13"/>
      <c r="P273" s="13"/>
      <c r="Q273" s="13"/>
      <c r="R273" s="13"/>
      <c r="S273" s="14"/>
      <c r="T273" s="13"/>
      <c r="U273" s="13"/>
      <c r="V273" s="13"/>
      <c r="W273" s="13"/>
      <c r="X273" s="13"/>
      <c r="Y273" s="13"/>
      <c r="Z273" s="13"/>
    </row>
    <row r="274" spans="1:26" ht="15.75">
      <c r="A274" s="11"/>
      <c r="B274" s="15"/>
      <c r="C274" s="11"/>
      <c r="D274" s="11"/>
      <c r="E274" s="15"/>
      <c r="F274" s="8"/>
      <c r="G274" s="8"/>
      <c r="H274" s="8"/>
      <c r="I274" s="8"/>
      <c r="J274" s="8"/>
      <c r="K274" s="8"/>
      <c r="L274" s="8"/>
      <c r="M274" s="15"/>
      <c r="N274" s="15"/>
      <c r="O274" s="13"/>
      <c r="P274" s="13"/>
      <c r="Q274" s="13"/>
      <c r="R274" s="13"/>
      <c r="S274" s="14"/>
      <c r="T274" s="13"/>
      <c r="U274" s="13"/>
      <c r="V274" s="13"/>
      <c r="W274" s="13"/>
      <c r="X274" s="13"/>
      <c r="Y274" s="13"/>
      <c r="Z274" s="13"/>
    </row>
    <row r="275" spans="1:26" ht="15.75">
      <c r="A275" s="11"/>
      <c r="B275" s="15"/>
      <c r="C275" s="11"/>
      <c r="D275" s="11"/>
      <c r="E275" s="15"/>
      <c r="F275" s="8"/>
      <c r="G275" s="8"/>
      <c r="H275" s="8"/>
      <c r="I275" s="8"/>
      <c r="J275" s="8"/>
      <c r="K275" s="8"/>
      <c r="L275" s="8"/>
      <c r="M275" s="15"/>
      <c r="N275" s="15"/>
      <c r="O275" s="13"/>
      <c r="P275" s="13"/>
      <c r="Q275" s="13"/>
      <c r="R275" s="13"/>
      <c r="S275" s="14"/>
      <c r="T275" s="13"/>
      <c r="U275" s="13"/>
      <c r="V275" s="13"/>
      <c r="W275" s="13"/>
      <c r="X275" s="13"/>
      <c r="Y275" s="13"/>
      <c r="Z275" s="13"/>
    </row>
    <row r="276" spans="1:26" ht="15.75">
      <c r="A276" s="11"/>
      <c r="B276" s="15"/>
      <c r="C276" s="11"/>
      <c r="D276" s="11"/>
      <c r="E276" s="15"/>
      <c r="F276" s="8"/>
      <c r="G276" s="8"/>
      <c r="H276" s="8"/>
      <c r="I276" s="8"/>
      <c r="J276" s="8"/>
      <c r="K276" s="8"/>
      <c r="L276" s="8"/>
      <c r="M276" s="15"/>
      <c r="N276" s="15"/>
      <c r="O276" s="13"/>
      <c r="P276" s="13"/>
      <c r="Q276" s="13"/>
      <c r="R276" s="13"/>
      <c r="S276" s="14"/>
      <c r="T276" s="13"/>
      <c r="U276" s="13"/>
      <c r="V276" s="13"/>
      <c r="W276" s="13"/>
      <c r="X276" s="13"/>
      <c r="Y276" s="13"/>
      <c r="Z276" s="13"/>
    </row>
    <row r="277" spans="1:26" ht="15.75">
      <c r="A277" s="11"/>
      <c r="B277" s="15"/>
      <c r="C277" s="11"/>
      <c r="D277" s="11"/>
      <c r="E277" s="15"/>
      <c r="F277" s="8"/>
      <c r="G277" s="8"/>
      <c r="H277" s="8"/>
      <c r="I277" s="8"/>
      <c r="J277" s="8"/>
      <c r="K277" s="8"/>
      <c r="L277" s="8"/>
      <c r="M277" s="15"/>
      <c r="N277" s="15"/>
      <c r="O277" s="13"/>
      <c r="P277" s="13"/>
      <c r="Q277" s="13"/>
      <c r="R277" s="13"/>
      <c r="S277" s="14"/>
      <c r="T277" s="13"/>
      <c r="U277" s="13"/>
      <c r="V277" s="13"/>
      <c r="W277" s="13"/>
      <c r="X277" s="13"/>
      <c r="Y277" s="13"/>
      <c r="Z277" s="13"/>
    </row>
    <row r="278" spans="1:26" ht="15.75">
      <c r="A278" s="11"/>
      <c r="B278" s="15"/>
      <c r="C278" s="11"/>
      <c r="D278" s="11"/>
      <c r="E278" s="15"/>
      <c r="F278" s="8"/>
      <c r="G278" s="8"/>
      <c r="H278" s="8"/>
      <c r="I278" s="8"/>
      <c r="J278" s="8"/>
      <c r="K278" s="8"/>
      <c r="L278" s="8"/>
      <c r="M278" s="15"/>
      <c r="N278" s="15"/>
      <c r="O278" s="13"/>
      <c r="P278" s="13"/>
      <c r="Q278" s="13"/>
      <c r="R278" s="13"/>
      <c r="S278" s="14"/>
      <c r="T278" s="13"/>
      <c r="U278" s="13"/>
      <c r="V278" s="13"/>
      <c r="W278" s="13"/>
      <c r="X278" s="13"/>
      <c r="Y278" s="13"/>
      <c r="Z278" s="13"/>
    </row>
    <row r="279" spans="1:26" ht="15.75">
      <c r="A279" s="11"/>
      <c r="B279" s="15"/>
      <c r="C279" s="11"/>
      <c r="D279" s="11"/>
      <c r="E279" s="15"/>
      <c r="F279" s="8"/>
      <c r="G279" s="8"/>
      <c r="H279" s="8"/>
      <c r="I279" s="8"/>
      <c r="J279" s="8"/>
      <c r="K279" s="8"/>
      <c r="L279" s="8"/>
      <c r="M279" s="15"/>
      <c r="N279" s="15"/>
      <c r="O279" s="13"/>
      <c r="P279" s="13"/>
      <c r="Q279" s="13"/>
      <c r="R279" s="13"/>
      <c r="S279" s="14"/>
      <c r="T279" s="13"/>
      <c r="U279" s="13"/>
      <c r="V279" s="13"/>
      <c r="W279" s="13"/>
      <c r="X279" s="13"/>
      <c r="Y279" s="13"/>
      <c r="Z279" s="13"/>
    </row>
    <row r="280" spans="1:26" ht="15.75">
      <c r="A280" s="11"/>
      <c r="B280" s="15"/>
      <c r="C280" s="11"/>
      <c r="D280" s="11"/>
      <c r="E280" s="15"/>
      <c r="F280" s="8"/>
      <c r="G280" s="8"/>
      <c r="H280" s="8"/>
      <c r="I280" s="8"/>
      <c r="J280" s="8"/>
      <c r="K280" s="8"/>
      <c r="L280" s="8"/>
      <c r="M280" s="15"/>
      <c r="N280" s="15"/>
      <c r="O280" s="13"/>
      <c r="P280" s="13"/>
      <c r="Q280" s="13"/>
      <c r="R280" s="13"/>
      <c r="S280" s="14"/>
      <c r="T280" s="13"/>
      <c r="U280" s="13"/>
      <c r="V280" s="13"/>
      <c r="W280" s="13"/>
      <c r="X280" s="13"/>
      <c r="Y280" s="13"/>
      <c r="Z280" s="13"/>
    </row>
    <row r="281" spans="1:26" ht="15.75">
      <c r="A281" s="11"/>
      <c r="B281" s="15"/>
      <c r="C281" s="11"/>
      <c r="D281" s="11"/>
      <c r="E281" s="15"/>
      <c r="F281" s="8"/>
      <c r="G281" s="8"/>
      <c r="H281" s="8"/>
      <c r="I281" s="8"/>
      <c r="J281" s="8"/>
      <c r="K281" s="8"/>
      <c r="L281" s="8"/>
      <c r="M281" s="15"/>
      <c r="N281" s="15"/>
      <c r="O281" s="13"/>
      <c r="P281" s="13"/>
      <c r="Q281" s="13"/>
      <c r="R281" s="13"/>
      <c r="S281" s="14"/>
      <c r="T281" s="13"/>
      <c r="U281" s="13"/>
      <c r="V281" s="13"/>
      <c r="W281" s="13"/>
      <c r="X281" s="13"/>
      <c r="Y281" s="13"/>
      <c r="Z281" s="13"/>
    </row>
    <row r="282" spans="1:26" ht="15.75">
      <c r="A282" s="11"/>
      <c r="B282" s="15"/>
      <c r="C282" s="11"/>
      <c r="D282" s="11"/>
      <c r="E282" s="15"/>
      <c r="F282" s="8"/>
      <c r="G282" s="8"/>
      <c r="H282" s="8"/>
      <c r="I282" s="8"/>
      <c r="J282" s="8"/>
      <c r="K282" s="8"/>
      <c r="L282" s="8"/>
      <c r="M282" s="15"/>
      <c r="N282" s="15"/>
      <c r="O282" s="13"/>
      <c r="P282" s="13"/>
      <c r="Q282" s="13"/>
      <c r="R282" s="13"/>
      <c r="S282" s="14"/>
      <c r="T282" s="13"/>
      <c r="U282" s="13"/>
      <c r="V282" s="13"/>
      <c r="W282" s="13"/>
      <c r="X282" s="13"/>
      <c r="Y282" s="13"/>
      <c r="Z282" s="13"/>
    </row>
    <row r="283" spans="1:26" ht="15.75">
      <c r="A283" s="11"/>
      <c r="B283" s="15"/>
      <c r="C283" s="11"/>
      <c r="D283" s="11"/>
      <c r="E283" s="15"/>
      <c r="F283" s="8"/>
      <c r="G283" s="8"/>
      <c r="H283" s="8"/>
      <c r="I283" s="8"/>
      <c r="J283" s="8"/>
      <c r="K283" s="8"/>
      <c r="L283" s="8"/>
      <c r="M283" s="15"/>
      <c r="N283" s="15"/>
      <c r="O283" s="13"/>
      <c r="P283" s="13"/>
      <c r="Q283" s="13"/>
      <c r="R283" s="13"/>
      <c r="S283" s="14"/>
      <c r="T283" s="13"/>
      <c r="U283" s="13"/>
      <c r="V283" s="13"/>
      <c r="W283" s="13"/>
      <c r="X283" s="13"/>
      <c r="Y283" s="13"/>
      <c r="Z283" s="13"/>
    </row>
    <row r="284" spans="1:26" ht="15.75">
      <c r="A284" s="11"/>
      <c r="B284" s="15"/>
      <c r="C284" s="11"/>
      <c r="D284" s="11"/>
      <c r="E284" s="15"/>
      <c r="F284" s="8"/>
      <c r="G284" s="8"/>
      <c r="H284" s="8"/>
      <c r="I284" s="8"/>
      <c r="J284" s="8"/>
      <c r="K284" s="8"/>
      <c r="L284" s="8"/>
      <c r="M284" s="15"/>
      <c r="N284" s="15"/>
      <c r="O284" s="13"/>
      <c r="P284" s="13"/>
      <c r="Q284" s="13"/>
      <c r="R284" s="13"/>
      <c r="S284" s="14"/>
      <c r="T284" s="13"/>
      <c r="U284" s="13"/>
      <c r="V284" s="13"/>
      <c r="W284" s="13"/>
      <c r="X284" s="13"/>
      <c r="Y284" s="13"/>
      <c r="Z284" s="13"/>
    </row>
    <row r="285" spans="1:26" ht="15.75">
      <c r="A285" s="11"/>
      <c r="B285" s="15"/>
      <c r="C285" s="11"/>
      <c r="D285" s="11"/>
      <c r="E285" s="15"/>
      <c r="F285" s="8"/>
      <c r="G285" s="8"/>
      <c r="H285" s="8"/>
      <c r="I285" s="8"/>
      <c r="J285" s="8"/>
      <c r="K285" s="8"/>
      <c r="L285" s="8"/>
      <c r="M285" s="15"/>
      <c r="N285" s="15"/>
      <c r="O285" s="13"/>
      <c r="P285" s="13"/>
      <c r="Q285" s="13"/>
      <c r="R285" s="13"/>
      <c r="S285" s="14"/>
      <c r="T285" s="13"/>
      <c r="U285" s="13"/>
      <c r="V285" s="13"/>
      <c r="W285" s="13"/>
      <c r="X285" s="13"/>
      <c r="Y285" s="13"/>
      <c r="Z285" s="13"/>
    </row>
    <row r="286" spans="1:26" ht="15.75">
      <c r="A286" s="11"/>
      <c r="B286" s="15"/>
      <c r="C286" s="11"/>
      <c r="D286" s="11"/>
      <c r="E286" s="15"/>
      <c r="F286" s="8"/>
      <c r="G286" s="8"/>
      <c r="H286" s="8"/>
      <c r="I286" s="8"/>
      <c r="J286" s="8"/>
      <c r="K286" s="8"/>
      <c r="L286" s="8"/>
      <c r="M286" s="15"/>
      <c r="N286" s="15"/>
      <c r="O286" s="13"/>
      <c r="P286" s="13"/>
      <c r="Q286" s="13"/>
      <c r="R286" s="13"/>
      <c r="S286" s="14"/>
      <c r="T286" s="13"/>
      <c r="U286" s="13"/>
      <c r="V286" s="13"/>
      <c r="W286" s="13"/>
      <c r="X286" s="13"/>
      <c r="Y286" s="13"/>
      <c r="Z286" s="13"/>
    </row>
    <row r="287" spans="1:26" ht="15.75">
      <c r="A287" s="11"/>
      <c r="B287" s="15"/>
      <c r="C287" s="11"/>
      <c r="D287" s="11"/>
      <c r="E287" s="15"/>
      <c r="F287" s="8"/>
      <c r="G287" s="8"/>
      <c r="H287" s="8"/>
      <c r="I287" s="8"/>
      <c r="J287" s="8"/>
      <c r="K287" s="8"/>
      <c r="L287" s="8"/>
      <c r="M287" s="15"/>
      <c r="N287" s="15"/>
      <c r="O287" s="13"/>
      <c r="P287" s="13"/>
      <c r="Q287" s="13"/>
      <c r="R287" s="13"/>
      <c r="S287" s="14"/>
      <c r="T287" s="13"/>
      <c r="U287" s="13"/>
      <c r="V287" s="13"/>
      <c r="W287" s="13"/>
      <c r="X287" s="13"/>
      <c r="Y287" s="13"/>
      <c r="Z287" s="13"/>
    </row>
    <row r="288" spans="1:26" ht="15.75">
      <c r="A288" s="11"/>
      <c r="B288" s="15"/>
      <c r="C288" s="11"/>
      <c r="D288" s="11"/>
      <c r="E288" s="15"/>
      <c r="F288" s="8"/>
      <c r="G288" s="8"/>
      <c r="H288" s="8"/>
      <c r="I288" s="8"/>
      <c r="J288" s="8"/>
      <c r="K288" s="8"/>
      <c r="L288" s="8"/>
      <c r="M288" s="15"/>
      <c r="N288" s="15"/>
      <c r="O288" s="13"/>
      <c r="P288" s="13"/>
      <c r="Q288" s="13"/>
      <c r="R288" s="13"/>
      <c r="S288" s="14"/>
      <c r="T288" s="13"/>
      <c r="U288" s="13"/>
      <c r="V288" s="13"/>
      <c r="W288" s="13"/>
      <c r="X288" s="13"/>
      <c r="Y288" s="13"/>
      <c r="Z288" s="13"/>
    </row>
    <row r="289" spans="1:26" ht="15.75">
      <c r="A289" s="11"/>
      <c r="B289" s="15"/>
      <c r="C289" s="11"/>
      <c r="D289" s="11"/>
      <c r="E289" s="15"/>
      <c r="F289" s="8"/>
      <c r="G289" s="8"/>
      <c r="H289" s="8"/>
      <c r="I289" s="8"/>
      <c r="J289" s="8"/>
      <c r="K289" s="8"/>
      <c r="L289" s="8"/>
      <c r="M289" s="15"/>
      <c r="N289" s="15"/>
      <c r="O289" s="13"/>
      <c r="P289" s="13"/>
      <c r="Q289" s="13"/>
      <c r="R289" s="13"/>
      <c r="S289" s="14"/>
      <c r="T289" s="13"/>
      <c r="U289" s="13"/>
      <c r="V289" s="13"/>
      <c r="W289" s="13"/>
      <c r="X289" s="13"/>
      <c r="Y289" s="13"/>
      <c r="Z289" s="13"/>
    </row>
    <row r="290" spans="1:26" ht="15.75">
      <c r="A290" s="11"/>
      <c r="B290" s="15"/>
      <c r="C290" s="11"/>
      <c r="D290" s="11"/>
      <c r="E290" s="15"/>
      <c r="F290" s="8"/>
      <c r="G290" s="8"/>
      <c r="H290" s="8"/>
      <c r="I290" s="8"/>
      <c r="J290" s="8"/>
      <c r="K290" s="8"/>
      <c r="L290" s="8"/>
      <c r="M290" s="15"/>
      <c r="N290" s="15"/>
      <c r="O290" s="13"/>
      <c r="P290" s="13"/>
      <c r="Q290" s="13"/>
      <c r="R290" s="13"/>
      <c r="S290" s="14"/>
      <c r="T290" s="13"/>
      <c r="U290" s="13"/>
      <c r="V290" s="13"/>
      <c r="W290" s="13"/>
      <c r="X290" s="13"/>
      <c r="Y290" s="13"/>
      <c r="Z290" s="13"/>
    </row>
    <row r="291" spans="1:26" ht="15.75">
      <c r="A291" s="11"/>
      <c r="B291" s="15"/>
      <c r="C291" s="11"/>
      <c r="D291" s="11"/>
      <c r="E291" s="15"/>
      <c r="F291" s="8"/>
      <c r="G291" s="8"/>
      <c r="H291" s="8"/>
      <c r="I291" s="8"/>
      <c r="J291" s="8"/>
      <c r="K291" s="8"/>
      <c r="L291" s="8"/>
      <c r="M291" s="15"/>
      <c r="N291" s="15"/>
      <c r="O291" s="13"/>
      <c r="P291" s="13"/>
      <c r="Q291" s="13"/>
      <c r="R291" s="13"/>
      <c r="S291" s="14"/>
      <c r="T291" s="13"/>
      <c r="U291" s="13"/>
      <c r="V291" s="13"/>
      <c r="W291" s="13"/>
      <c r="X291" s="13"/>
      <c r="Y291" s="13"/>
      <c r="Z291" s="13"/>
    </row>
    <row r="292" spans="1:26" ht="15.75">
      <c r="A292" s="11"/>
      <c r="B292" s="15"/>
      <c r="C292" s="11"/>
      <c r="D292" s="11"/>
      <c r="E292" s="15"/>
      <c r="F292" s="8"/>
      <c r="G292" s="8"/>
      <c r="H292" s="8"/>
      <c r="I292" s="8"/>
      <c r="J292" s="8"/>
      <c r="K292" s="8"/>
      <c r="L292" s="8"/>
      <c r="M292" s="15"/>
      <c r="N292" s="15"/>
      <c r="O292" s="13"/>
      <c r="P292" s="13"/>
      <c r="Q292" s="13"/>
      <c r="R292" s="13"/>
      <c r="S292" s="14"/>
      <c r="T292" s="13"/>
      <c r="U292" s="13"/>
      <c r="V292" s="13"/>
      <c r="W292" s="13"/>
      <c r="X292" s="13"/>
      <c r="Y292" s="13"/>
      <c r="Z292" s="13"/>
    </row>
    <row r="293" spans="1:26" ht="15.75">
      <c r="A293" s="11"/>
      <c r="B293" s="15"/>
      <c r="C293" s="11"/>
      <c r="D293" s="11"/>
      <c r="E293" s="15"/>
      <c r="F293" s="8"/>
      <c r="G293" s="8"/>
      <c r="H293" s="8"/>
      <c r="I293" s="8"/>
      <c r="J293" s="8"/>
      <c r="K293" s="8"/>
      <c r="L293" s="8"/>
      <c r="M293" s="15"/>
      <c r="N293" s="15"/>
      <c r="O293" s="13"/>
      <c r="P293" s="13"/>
      <c r="Q293" s="13"/>
      <c r="R293" s="13"/>
      <c r="S293" s="14"/>
      <c r="T293" s="13"/>
      <c r="U293" s="13"/>
      <c r="V293" s="13"/>
      <c r="W293" s="13"/>
      <c r="X293" s="13"/>
      <c r="Y293" s="13"/>
      <c r="Z293" s="13"/>
    </row>
    <row r="294" spans="1:26" ht="15.75">
      <c r="A294" s="11"/>
      <c r="B294" s="15"/>
      <c r="C294" s="11"/>
      <c r="D294" s="11"/>
      <c r="E294" s="15"/>
      <c r="F294" s="8"/>
      <c r="G294" s="8"/>
      <c r="H294" s="8"/>
      <c r="I294" s="8"/>
      <c r="J294" s="8"/>
      <c r="K294" s="8"/>
      <c r="L294" s="8"/>
      <c r="M294" s="15"/>
      <c r="N294" s="15"/>
      <c r="O294" s="13"/>
      <c r="P294" s="13"/>
      <c r="Q294" s="13"/>
      <c r="R294" s="13"/>
      <c r="S294" s="14"/>
      <c r="T294" s="13"/>
      <c r="U294" s="13"/>
      <c r="V294" s="13"/>
      <c r="W294" s="13"/>
      <c r="X294" s="13"/>
      <c r="Y294" s="13"/>
      <c r="Z294" s="13"/>
    </row>
    <row r="295" spans="1:26" ht="15.75">
      <c r="A295" s="11"/>
      <c r="B295" s="15"/>
      <c r="C295" s="11"/>
      <c r="D295" s="11"/>
      <c r="E295" s="15"/>
      <c r="F295" s="8"/>
      <c r="G295" s="8"/>
      <c r="H295" s="8"/>
      <c r="I295" s="8"/>
      <c r="J295" s="8"/>
      <c r="K295" s="8"/>
      <c r="L295" s="8"/>
      <c r="M295" s="15"/>
      <c r="N295" s="15"/>
      <c r="O295" s="13"/>
      <c r="P295" s="13"/>
      <c r="Q295" s="13"/>
      <c r="R295" s="13"/>
      <c r="S295" s="14"/>
      <c r="T295" s="13"/>
      <c r="U295" s="13"/>
      <c r="V295" s="13"/>
      <c r="W295" s="13"/>
      <c r="X295" s="13"/>
      <c r="Y295" s="13"/>
      <c r="Z295" s="13"/>
    </row>
    <row r="296" spans="1:26" ht="15.75">
      <c r="A296" s="11"/>
      <c r="B296" s="15"/>
      <c r="C296" s="11"/>
      <c r="D296" s="11"/>
      <c r="E296" s="15"/>
      <c r="F296" s="8"/>
      <c r="G296" s="8"/>
      <c r="H296" s="8"/>
      <c r="I296" s="8"/>
      <c r="J296" s="8"/>
      <c r="K296" s="8"/>
      <c r="L296" s="8"/>
      <c r="M296" s="15"/>
      <c r="N296" s="15"/>
      <c r="O296" s="13"/>
      <c r="P296" s="13"/>
      <c r="Q296" s="13"/>
      <c r="R296" s="13"/>
      <c r="S296" s="14"/>
      <c r="T296" s="13"/>
      <c r="U296" s="13"/>
      <c r="V296" s="13"/>
      <c r="W296" s="13"/>
      <c r="X296" s="13"/>
      <c r="Y296" s="13"/>
      <c r="Z296" s="13"/>
    </row>
    <row r="297" spans="1:26" ht="15.75">
      <c r="A297" s="11"/>
      <c r="B297" s="15"/>
      <c r="C297" s="11"/>
      <c r="D297" s="11"/>
      <c r="E297" s="15"/>
      <c r="F297" s="8"/>
      <c r="G297" s="8"/>
      <c r="H297" s="8"/>
      <c r="I297" s="8"/>
      <c r="J297" s="8"/>
      <c r="K297" s="8"/>
      <c r="L297" s="8"/>
      <c r="M297" s="15"/>
      <c r="N297" s="15"/>
      <c r="O297" s="13"/>
      <c r="P297" s="13"/>
      <c r="Q297" s="13"/>
      <c r="R297" s="13"/>
      <c r="S297" s="14"/>
      <c r="T297" s="13"/>
      <c r="U297" s="13"/>
      <c r="V297" s="13"/>
      <c r="W297" s="13"/>
      <c r="X297" s="13"/>
      <c r="Y297" s="13"/>
      <c r="Z297" s="13"/>
    </row>
    <row r="298" spans="1:26" ht="15.75">
      <c r="A298" s="11"/>
      <c r="B298" s="15"/>
      <c r="C298" s="11"/>
      <c r="D298" s="11"/>
      <c r="E298" s="15"/>
      <c r="F298" s="8"/>
      <c r="G298" s="8"/>
      <c r="H298" s="8"/>
      <c r="I298" s="8"/>
      <c r="J298" s="8"/>
      <c r="K298" s="8"/>
      <c r="L298" s="8"/>
      <c r="M298" s="15"/>
      <c r="N298" s="15"/>
      <c r="O298" s="13"/>
      <c r="P298" s="13"/>
      <c r="Q298" s="13"/>
      <c r="R298" s="13"/>
      <c r="S298" s="14"/>
      <c r="T298" s="13"/>
      <c r="U298" s="13"/>
      <c r="V298" s="13"/>
      <c r="W298" s="13"/>
      <c r="X298" s="13"/>
      <c r="Y298" s="13"/>
      <c r="Z298" s="13"/>
    </row>
    <row r="299" spans="1:26" ht="15.75">
      <c r="A299" s="11"/>
      <c r="B299" s="15"/>
      <c r="C299" s="11"/>
      <c r="D299" s="11"/>
      <c r="E299" s="15"/>
      <c r="F299" s="8"/>
      <c r="G299" s="8"/>
      <c r="H299" s="8"/>
      <c r="I299" s="8"/>
      <c r="J299" s="8"/>
      <c r="K299" s="8"/>
      <c r="L299" s="8"/>
      <c r="M299" s="15"/>
      <c r="N299" s="15"/>
      <c r="O299" s="13"/>
      <c r="P299" s="13"/>
      <c r="Q299" s="13"/>
      <c r="R299" s="13"/>
      <c r="S299" s="14"/>
      <c r="T299" s="13"/>
      <c r="U299" s="13"/>
      <c r="V299" s="13"/>
      <c r="W299" s="13"/>
      <c r="X299" s="13"/>
      <c r="Y299" s="13"/>
      <c r="Z299" s="13"/>
    </row>
    <row r="300" spans="1:26" ht="15.75">
      <c r="A300" s="11"/>
      <c r="B300" s="15"/>
      <c r="C300" s="11"/>
      <c r="D300" s="11"/>
      <c r="E300" s="15"/>
      <c r="F300" s="8"/>
      <c r="G300" s="8"/>
      <c r="H300" s="8"/>
      <c r="I300" s="8"/>
      <c r="J300" s="8"/>
      <c r="K300" s="8"/>
      <c r="L300" s="8"/>
      <c r="M300" s="15"/>
      <c r="N300" s="15"/>
      <c r="O300" s="13"/>
      <c r="P300" s="13"/>
      <c r="Q300" s="13"/>
      <c r="R300" s="13"/>
      <c r="S300" s="14"/>
      <c r="T300" s="13"/>
      <c r="U300" s="13"/>
      <c r="V300" s="13"/>
      <c r="W300" s="13"/>
      <c r="X300" s="13"/>
      <c r="Y300" s="13"/>
      <c r="Z300" s="13"/>
    </row>
    <row r="301" spans="1:26" ht="15.75">
      <c r="A301" s="11"/>
      <c r="B301" s="15"/>
      <c r="C301" s="11"/>
      <c r="D301" s="11"/>
      <c r="E301" s="15"/>
      <c r="F301" s="8"/>
      <c r="G301" s="8"/>
      <c r="H301" s="8"/>
      <c r="I301" s="8"/>
      <c r="J301" s="8"/>
      <c r="K301" s="8"/>
      <c r="L301" s="8"/>
      <c r="M301" s="15"/>
      <c r="N301" s="15"/>
      <c r="O301" s="13"/>
      <c r="P301" s="13"/>
      <c r="Q301" s="13"/>
      <c r="R301" s="13"/>
      <c r="S301" s="14"/>
      <c r="T301" s="13"/>
      <c r="U301" s="13"/>
      <c r="V301" s="13"/>
      <c r="W301" s="13"/>
      <c r="X301" s="13"/>
      <c r="Y301" s="13"/>
      <c r="Z301" s="13"/>
    </row>
    <row r="302" spans="1:26" ht="15.75">
      <c r="A302" s="11"/>
      <c r="B302" s="15"/>
      <c r="C302" s="11"/>
      <c r="D302" s="11"/>
      <c r="E302" s="15"/>
      <c r="F302" s="8"/>
      <c r="G302" s="8"/>
      <c r="H302" s="8"/>
      <c r="I302" s="8"/>
      <c r="J302" s="8"/>
      <c r="K302" s="8"/>
      <c r="L302" s="8"/>
      <c r="M302" s="15"/>
      <c r="N302" s="15"/>
      <c r="O302" s="13"/>
      <c r="P302" s="13"/>
      <c r="Q302" s="13"/>
      <c r="R302" s="13"/>
      <c r="S302" s="14"/>
      <c r="T302" s="13"/>
      <c r="U302" s="13"/>
      <c r="V302" s="13"/>
      <c r="W302" s="13"/>
      <c r="X302" s="13"/>
      <c r="Y302" s="13"/>
      <c r="Z302" s="13"/>
    </row>
    <row r="303" spans="1:26" ht="15.75">
      <c r="A303" s="11"/>
      <c r="B303" s="15"/>
      <c r="C303" s="11"/>
      <c r="D303" s="11"/>
      <c r="E303" s="15"/>
      <c r="F303" s="8"/>
      <c r="G303" s="8"/>
      <c r="H303" s="8"/>
      <c r="I303" s="8"/>
      <c r="J303" s="8"/>
      <c r="K303" s="8"/>
      <c r="L303" s="8"/>
      <c r="M303" s="15"/>
      <c r="N303" s="15"/>
      <c r="O303" s="13"/>
      <c r="P303" s="13"/>
      <c r="Q303" s="13"/>
      <c r="R303" s="13"/>
      <c r="S303" s="14"/>
      <c r="T303" s="13"/>
      <c r="U303" s="13"/>
      <c r="V303" s="13"/>
      <c r="W303" s="13"/>
      <c r="X303" s="13"/>
      <c r="Y303" s="13"/>
      <c r="Z303" s="13"/>
    </row>
    <row r="304" spans="1:26" ht="15.75">
      <c r="A304" s="11"/>
      <c r="B304" s="15"/>
      <c r="C304" s="11"/>
      <c r="D304" s="11"/>
      <c r="E304" s="15"/>
      <c r="F304" s="8"/>
      <c r="G304" s="8"/>
      <c r="H304" s="8"/>
      <c r="I304" s="8"/>
      <c r="J304" s="8"/>
      <c r="K304" s="8"/>
      <c r="L304" s="8"/>
      <c r="M304" s="15"/>
      <c r="N304" s="15"/>
      <c r="O304" s="13"/>
      <c r="P304" s="13"/>
      <c r="Q304" s="13"/>
      <c r="R304" s="13"/>
      <c r="S304" s="14"/>
      <c r="T304" s="13"/>
      <c r="U304" s="13"/>
      <c r="V304" s="13"/>
      <c r="W304" s="13"/>
      <c r="X304" s="13"/>
      <c r="Y304" s="13"/>
      <c r="Z304" s="13"/>
    </row>
    <row r="305" spans="1:26" ht="15.75">
      <c r="A305" s="11"/>
      <c r="B305" s="15"/>
      <c r="C305" s="11"/>
      <c r="D305" s="11"/>
      <c r="E305" s="15"/>
      <c r="F305" s="8"/>
      <c r="G305" s="8"/>
      <c r="H305" s="8"/>
      <c r="I305" s="8"/>
      <c r="J305" s="8"/>
      <c r="K305" s="8"/>
      <c r="L305" s="8"/>
      <c r="M305" s="15"/>
      <c r="N305" s="15"/>
      <c r="O305" s="13"/>
      <c r="P305" s="13"/>
      <c r="Q305" s="13"/>
      <c r="R305" s="13"/>
      <c r="S305" s="14"/>
      <c r="T305" s="13"/>
      <c r="U305" s="13"/>
      <c r="V305" s="13"/>
      <c r="W305" s="13"/>
      <c r="X305" s="13"/>
      <c r="Y305" s="13"/>
      <c r="Z305" s="13"/>
    </row>
    <row r="306" spans="1:26" ht="15.75">
      <c r="A306" s="11"/>
      <c r="B306" s="15"/>
      <c r="C306" s="11"/>
      <c r="D306" s="11"/>
      <c r="E306" s="15"/>
      <c r="F306" s="8"/>
      <c r="G306" s="8"/>
      <c r="H306" s="8"/>
      <c r="I306" s="8"/>
      <c r="J306" s="8"/>
      <c r="K306" s="8"/>
      <c r="L306" s="8"/>
      <c r="M306" s="15"/>
      <c r="N306" s="15"/>
      <c r="O306" s="13"/>
      <c r="P306" s="13"/>
      <c r="Q306" s="13"/>
      <c r="R306" s="13"/>
      <c r="S306" s="14"/>
      <c r="T306" s="13"/>
      <c r="U306" s="13"/>
      <c r="V306" s="13"/>
      <c r="W306" s="13"/>
      <c r="X306" s="13"/>
      <c r="Y306" s="13"/>
      <c r="Z306" s="13"/>
    </row>
    <row r="307" spans="1:26" ht="15.75">
      <c r="A307" s="11"/>
      <c r="B307" s="15"/>
      <c r="C307" s="11"/>
      <c r="D307" s="11"/>
      <c r="E307" s="15"/>
      <c r="F307" s="8"/>
      <c r="G307" s="8"/>
      <c r="H307" s="8"/>
      <c r="I307" s="8"/>
      <c r="J307" s="8"/>
      <c r="K307" s="8"/>
      <c r="L307" s="8"/>
      <c r="M307" s="15"/>
      <c r="N307" s="15"/>
      <c r="O307" s="13"/>
      <c r="P307" s="13"/>
      <c r="Q307" s="13"/>
      <c r="R307" s="13"/>
      <c r="S307" s="14"/>
      <c r="T307" s="13"/>
      <c r="U307" s="13"/>
      <c r="V307" s="13"/>
      <c r="W307" s="13"/>
      <c r="X307" s="13"/>
      <c r="Y307" s="13"/>
      <c r="Z307" s="13"/>
    </row>
    <row r="308" spans="1:26" ht="15.75">
      <c r="A308" s="11"/>
      <c r="B308" s="15"/>
      <c r="C308" s="11"/>
      <c r="D308" s="11"/>
      <c r="E308" s="15"/>
      <c r="F308" s="8"/>
      <c r="G308" s="8"/>
      <c r="H308" s="8"/>
      <c r="I308" s="8"/>
      <c r="J308" s="8"/>
      <c r="K308" s="8"/>
      <c r="L308" s="8"/>
      <c r="M308" s="15"/>
      <c r="N308" s="15"/>
      <c r="O308" s="13"/>
      <c r="P308" s="13"/>
      <c r="Q308" s="13"/>
      <c r="R308" s="13"/>
      <c r="S308" s="14"/>
      <c r="T308" s="13"/>
      <c r="U308" s="13"/>
      <c r="V308" s="13"/>
      <c r="W308" s="13"/>
      <c r="X308" s="13"/>
      <c r="Y308" s="13"/>
      <c r="Z308" s="13"/>
    </row>
    <row r="309" spans="1:26" ht="15.75">
      <c r="A309" s="11"/>
      <c r="B309" s="15"/>
      <c r="C309" s="11"/>
      <c r="D309" s="11"/>
      <c r="E309" s="15"/>
      <c r="F309" s="8"/>
      <c r="G309" s="8"/>
      <c r="H309" s="8"/>
      <c r="I309" s="8"/>
      <c r="J309" s="8"/>
      <c r="K309" s="8"/>
      <c r="L309" s="8"/>
      <c r="M309" s="15"/>
      <c r="N309" s="15"/>
      <c r="O309" s="13"/>
      <c r="P309" s="13"/>
      <c r="Q309" s="13"/>
      <c r="R309" s="13"/>
      <c r="S309" s="14"/>
      <c r="T309" s="13"/>
      <c r="U309" s="13"/>
      <c r="V309" s="13"/>
      <c r="W309" s="13"/>
      <c r="X309" s="13"/>
      <c r="Y309" s="13"/>
      <c r="Z309" s="13"/>
    </row>
    <row r="310" spans="1:26" ht="15.75">
      <c r="A310" s="11"/>
      <c r="B310" s="15"/>
      <c r="C310" s="11"/>
      <c r="D310" s="11"/>
      <c r="E310" s="15"/>
      <c r="F310" s="8"/>
      <c r="G310" s="8"/>
      <c r="H310" s="8"/>
      <c r="I310" s="8"/>
      <c r="J310" s="8"/>
      <c r="K310" s="8"/>
      <c r="L310" s="8"/>
      <c r="M310" s="15"/>
      <c r="N310" s="15"/>
      <c r="O310" s="13"/>
      <c r="P310" s="13"/>
      <c r="Q310" s="13"/>
      <c r="R310" s="13"/>
      <c r="S310" s="14"/>
      <c r="T310" s="13"/>
      <c r="U310" s="13"/>
      <c r="V310" s="13"/>
      <c r="W310" s="13"/>
      <c r="X310" s="13"/>
      <c r="Y310" s="13"/>
      <c r="Z310" s="13"/>
    </row>
    <row r="311" spans="1:26" ht="15.75">
      <c r="A311" s="11"/>
      <c r="B311" s="15"/>
      <c r="C311" s="11"/>
      <c r="D311" s="11"/>
      <c r="E311" s="15"/>
      <c r="F311" s="8"/>
      <c r="G311" s="8"/>
      <c r="H311" s="8"/>
      <c r="I311" s="8"/>
      <c r="J311" s="8"/>
      <c r="K311" s="8"/>
      <c r="L311" s="8"/>
      <c r="M311" s="15"/>
      <c r="N311" s="15"/>
      <c r="O311" s="13"/>
      <c r="P311" s="13"/>
      <c r="Q311" s="13"/>
      <c r="R311" s="13"/>
      <c r="S311" s="14"/>
      <c r="T311" s="13"/>
      <c r="U311" s="13"/>
      <c r="V311" s="13"/>
      <c r="W311" s="13"/>
      <c r="X311" s="13"/>
      <c r="Y311" s="13"/>
      <c r="Z311" s="13"/>
    </row>
    <row r="312" spans="1:26" ht="15.75">
      <c r="A312" s="11"/>
      <c r="B312" s="15"/>
      <c r="C312" s="11"/>
      <c r="D312" s="11"/>
      <c r="E312" s="15"/>
      <c r="F312" s="8"/>
      <c r="G312" s="8"/>
      <c r="H312" s="8"/>
      <c r="I312" s="8"/>
      <c r="J312" s="8"/>
      <c r="K312" s="8"/>
      <c r="L312" s="8"/>
      <c r="M312" s="15"/>
      <c r="N312" s="15"/>
      <c r="O312" s="13"/>
      <c r="P312" s="13"/>
      <c r="Q312" s="13"/>
      <c r="R312" s="13"/>
      <c r="S312" s="14"/>
      <c r="T312" s="13"/>
      <c r="U312" s="13"/>
      <c r="V312" s="13"/>
      <c r="W312" s="13"/>
      <c r="X312" s="13"/>
      <c r="Y312" s="13"/>
      <c r="Z312" s="13"/>
    </row>
    <row r="313" spans="1:26" ht="15.75">
      <c r="A313" s="11"/>
      <c r="B313" s="15"/>
      <c r="C313" s="11"/>
      <c r="D313" s="11"/>
      <c r="E313" s="15"/>
      <c r="F313" s="8"/>
      <c r="G313" s="8"/>
      <c r="H313" s="8"/>
      <c r="I313" s="8"/>
      <c r="J313" s="8"/>
      <c r="K313" s="8"/>
      <c r="L313" s="8"/>
      <c r="M313" s="15"/>
      <c r="N313" s="15"/>
      <c r="O313" s="13"/>
      <c r="P313" s="13"/>
      <c r="Q313" s="13"/>
      <c r="R313" s="13"/>
      <c r="S313" s="14"/>
      <c r="T313" s="13"/>
      <c r="U313" s="13"/>
      <c r="V313" s="13"/>
      <c r="W313" s="13"/>
      <c r="X313" s="13"/>
      <c r="Y313" s="13"/>
      <c r="Z313" s="13"/>
    </row>
    <row r="314" spans="1:26" ht="15.75">
      <c r="A314" s="11"/>
      <c r="B314" s="15"/>
      <c r="C314" s="11"/>
      <c r="D314" s="11"/>
      <c r="E314" s="15"/>
      <c r="F314" s="8"/>
      <c r="G314" s="8"/>
      <c r="H314" s="8"/>
      <c r="I314" s="8"/>
      <c r="J314" s="8"/>
      <c r="K314" s="8"/>
      <c r="L314" s="8"/>
      <c r="M314" s="15"/>
      <c r="N314" s="15"/>
      <c r="O314" s="13"/>
      <c r="P314" s="13"/>
      <c r="Q314" s="13"/>
      <c r="R314" s="13"/>
      <c r="S314" s="14"/>
      <c r="T314" s="13"/>
      <c r="U314" s="13"/>
      <c r="V314" s="13"/>
      <c r="W314" s="13"/>
      <c r="X314" s="13"/>
      <c r="Y314" s="13"/>
      <c r="Z314" s="13"/>
    </row>
    <row r="315" spans="1:26" ht="15.75">
      <c r="A315" s="11"/>
      <c r="B315" s="15"/>
      <c r="C315" s="11"/>
      <c r="D315" s="11"/>
      <c r="E315" s="15"/>
      <c r="F315" s="8"/>
      <c r="G315" s="8"/>
      <c r="H315" s="8"/>
      <c r="I315" s="8"/>
      <c r="J315" s="8"/>
      <c r="K315" s="8"/>
      <c r="L315" s="8"/>
      <c r="M315" s="15"/>
      <c r="N315" s="15"/>
      <c r="O315" s="13"/>
      <c r="P315" s="13"/>
      <c r="Q315" s="13"/>
      <c r="R315" s="13"/>
      <c r="S315" s="14"/>
      <c r="T315" s="13"/>
      <c r="U315" s="13"/>
      <c r="V315" s="13"/>
      <c r="W315" s="13"/>
      <c r="X315" s="13"/>
      <c r="Y315" s="13"/>
      <c r="Z315" s="13"/>
    </row>
    <row r="316" spans="1:26" ht="15.75">
      <c r="A316" s="11"/>
      <c r="B316" s="15"/>
      <c r="C316" s="11"/>
      <c r="D316" s="11"/>
      <c r="E316" s="15"/>
      <c r="F316" s="8"/>
      <c r="G316" s="8"/>
      <c r="H316" s="8"/>
      <c r="I316" s="8"/>
      <c r="J316" s="8"/>
      <c r="K316" s="8"/>
      <c r="L316" s="8"/>
      <c r="M316" s="15"/>
      <c r="N316" s="15"/>
      <c r="O316" s="13"/>
      <c r="P316" s="13"/>
      <c r="Q316" s="13"/>
      <c r="R316" s="13"/>
      <c r="S316" s="14"/>
      <c r="T316" s="13"/>
      <c r="U316" s="13"/>
      <c r="V316" s="13"/>
      <c r="W316" s="13"/>
      <c r="X316" s="13"/>
      <c r="Y316" s="13"/>
      <c r="Z316" s="13"/>
    </row>
    <row r="317" spans="1:26" ht="15.75">
      <c r="A317" s="11"/>
      <c r="B317" s="15"/>
      <c r="C317" s="11"/>
      <c r="D317" s="11"/>
      <c r="E317" s="15"/>
      <c r="F317" s="8"/>
      <c r="G317" s="8"/>
      <c r="H317" s="8"/>
      <c r="I317" s="8"/>
      <c r="J317" s="8"/>
      <c r="K317" s="8"/>
      <c r="L317" s="8"/>
      <c r="M317" s="15"/>
      <c r="N317" s="15"/>
      <c r="O317" s="13"/>
      <c r="P317" s="13"/>
      <c r="Q317" s="13"/>
      <c r="R317" s="13"/>
      <c r="S317" s="14"/>
      <c r="T317" s="13"/>
      <c r="U317" s="13"/>
      <c r="V317" s="13"/>
      <c r="W317" s="13"/>
      <c r="X317" s="13"/>
      <c r="Y317" s="13"/>
      <c r="Z317" s="13"/>
    </row>
    <row r="318" spans="1:26" ht="15.75">
      <c r="A318" s="11"/>
      <c r="B318" s="15"/>
      <c r="C318" s="11"/>
      <c r="D318" s="11"/>
      <c r="E318" s="15"/>
      <c r="F318" s="8"/>
      <c r="G318" s="8"/>
      <c r="H318" s="8"/>
      <c r="I318" s="8"/>
      <c r="J318" s="8"/>
      <c r="K318" s="8"/>
      <c r="L318" s="8"/>
      <c r="M318" s="15"/>
      <c r="N318" s="15"/>
      <c r="O318" s="13"/>
      <c r="P318" s="13"/>
      <c r="Q318" s="13"/>
      <c r="R318" s="13"/>
      <c r="S318" s="14"/>
      <c r="T318" s="13"/>
      <c r="U318" s="13"/>
      <c r="V318" s="13"/>
      <c r="W318" s="13"/>
      <c r="X318" s="13"/>
      <c r="Y318" s="13"/>
      <c r="Z318" s="13"/>
    </row>
    <row r="319" spans="1:26" ht="15.75">
      <c r="A319" s="11"/>
      <c r="B319" s="15"/>
      <c r="C319" s="11"/>
      <c r="D319" s="11"/>
      <c r="E319" s="15"/>
      <c r="F319" s="8"/>
      <c r="G319" s="8"/>
      <c r="H319" s="8"/>
      <c r="I319" s="8"/>
      <c r="J319" s="8"/>
      <c r="K319" s="8"/>
      <c r="L319" s="8"/>
      <c r="M319" s="15"/>
      <c r="N319" s="15"/>
      <c r="O319" s="13"/>
      <c r="P319" s="13"/>
      <c r="Q319" s="13"/>
      <c r="R319" s="13"/>
      <c r="S319" s="14"/>
      <c r="T319" s="13"/>
      <c r="U319" s="13"/>
      <c r="V319" s="13"/>
      <c r="W319" s="13"/>
      <c r="X319" s="13"/>
      <c r="Y319" s="13"/>
      <c r="Z319" s="13"/>
    </row>
    <row r="320" spans="1:26" ht="15.75">
      <c r="A320" s="11"/>
      <c r="B320" s="15"/>
      <c r="C320" s="11"/>
      <c r="D320" s="11"/>
      <c r="E320" s="15"/>
      <c r="F320" s="8"/>
      <c r="G320" s="8"/>
      <c r="H320" s="8"/>
      <c r="I320" s="8"/>
      <c r="J320" s="8"/>
      <c r="K320" s="8"/>
      <c r="L320" s="8"/>
      <c r="M320" s="15"/>
      <c r="N320" s="15"/>
      <c r="O320" s="13"/>
      <c r="P320" s="13"/>
      <c r="Q320" s="13"/>
      <c r="R320" s="13"/>
      <c r="S320" s="14"/>
      <c r="T320" s="13"/>
      <c r="U320" s="13"/>
      <c r="V320" s="13"/>
      <c r="W320" s="13"/>
      <c r="X320" s="13"/>
      <c r="Y320" s="13"/>
      <c r="Z320" s="13"/>
    </row>
    <row r="321" spans="1:26" ht="15.75">
      <c r="A321" s="11"/>
      <c r="B321" s="15"/>
      <c r="C321" s="11"/>
      <c r="D321" s="11"/>
      <c r="E321" s="15"/>
      <c r="F321" s="8"/>
      <c r="G321" s="8"/>
      <c r="H321" s="8"/>
      <c r="I321" s="8"/>
      <c r="J321" s="8"/>
      <c r="K321" s="8"/>
      <c r="L321" s="8"/>
      <c r="M321" s="15"/>
      <c r="N321" s="15"/>
      <c r="O321" s="13"/>
      <c r="P321" s="13"/>
      <c r="Q321" s="13"/>
      <c r="R321" s="13"/>
      <c r="S321" s="14"/>
      <c r="T321" s="13"/>
      <c r="U321" s="13"/>
      <c r="V321" s="13"/>
      <c r="W321" s="13"/>
      <c r="X321" s="13"/>
      <c r="Y321" s="13"/>
      <c r="Z321" s="13"/>
    </row>
    <row r="322" spans="1:26" ht="15.75">
      <c r="A322" s="11"/>
      <c r="B322" s="15"/>
      <c r="C322" s="11"/>
      <c r="D322" s="11"/>
      <c r="E322" s="15"/>
      <c r="F322" s="8"/>
      <c r="G322" s="8"/>
      <c r="H322" s="8"/>
      <c r="I322" s="8"/>
      <c r="J322" s="8"/>
      <c r="K322" s="8"/>
      <c r="L322" s="8"/>
      <c r="M322" s="15"/>
      <c r="N322" s="15"/>
      <c r="O322" s="13"/>
      <c r="P322" s="13"/>
      <c r="Q322" s="13"/>
      <c r="R322" s="13"/>
      <c r="S322" s="14"/>
      <c r="T322" s="13"/>
      <c r="U322" s="13"/>
      <c r="V322" s="13"/>
      <c r="W322" s="13"/>
      <c r="X322" s="13"/>
      <c r="Y322" s="13"/>
      <c r="Z322" s="13"/>
    </row>
    <row r="323" spans="1:26" ht="15.75">
      <c r="A323" s="11"/>
      <c r="B323" s="15"/>
      <c r="C323" s="11"/>
      <c r="D323" s="11"/>
      <c r="E323" s="15"/>
      <c r="F323" s="8"/>
      <c r="G323" s="8"/>
      <c r="H323" s="8"/>
      <c r="I323" s="8"/>
      <c r="J323" s="8"/>
      <c r="K323" s="8"/>
      <c r="L323" s="8"/>
      <c r="M323" s="15"/>
      <c r="N323" s="15"/>
      <c r="O323" s="13"/>
      <c r="P323" s="13"/>
      <c r="Q323" s="13"/>
      <c r="R323" s="13"/>
      <c r="S323" s="14"/>
      <c r="T323" s="13"/>
      <c r="U323" s="13"/>
      <c r="V323" s="13"/>
      <c r="W323" s="13"/>
      <c r="X323" s="13"/>
      <c r="Y323" s="13"/>
      <c r="Z323" s="13"/>
    </row>
    <row r="324" spans="1:26" ht="15.75">
      <c r="A324" s="11"/>
      <c r="B324" s="15"/>
      <c r="C324" s="11"/>
      <c r="D324" s="11"/>
      <c r="E324" s="15"/>
      <c r="F324" s="8"/>
      <c r="G324" s="8"/>
      <c r="H324" s="8"/>
      <c r="I324" s="8"/>
      <c r="J324" s="8"/>
      <c r="K324" s="8"/>
      <c r="L324" s="8"/>
      <c r="M324" s="15"/>
      <c r="N324" s="15"/>
      <c r="O324" s="13"/>
      <c r="P324" s="13"/>
      <c r="Q324" s="13"/>
      <c r="R324" s="13"/>
      <c r="S324" s="14"/>
      <c r="T324" s="13"/>
      <c r="U324" s="13"/>
      <c r="V324" s="13"/>
      <c r="W324" s="13"/>
      <c r="X324" s="13"/>
      <c r="Y324" s="13"/>
      <c r="Z324" s="13"/>
    </row>
    <row r="325" spans="1:26" ht="15.75">
      <c r="A325" s="11"/>
      <c r="B325" s="15"/>
      <c r="C325" s="11"/>
      <c r="D325" s="11"/>
      <c r="E325" s="15"/>
      <c r="F325" s="8"/>
      <c r="G325" s="8"/>
      <c r="H325" s="8"/>
      <c r="I325" s="8"/>
      <c r="J325" s="8"/>
      <c r="K325" s="8"/>
      <c r="L325" s="8"/>
      <c r="M325" s="15"/>
      <c r="N325" s="15"/>
      <c r="O325" s="13"/>
      <c r="P325" s="13"/>
      <c r="Q325" s="13"/>
      <c r="R325" s="13"/>
      <c r="S325" s="14"/>
      <c r="T325" s="13"/>
      <c r="U325" s="13"/>
      <c r="V325" s="13"/>
      <c r="W325" s="13"/>
      <c r="X325" s="13"/>
      <c r="Y325" s="13"/>
      <c r="Z325" s="13"/>
    </row>
    <row r="326" spans="1:26" ht="15.75">
      <c r="A326" s="11"/>
      <c r="B326" s="15"/>
      <c r="C326" s="11"/>
      <c r="D326" s="11"/>
      <c r="E326" s="15"/>
      <c r="F326" s="8"/>
      <c r="G326" s="8"/>
      <c r="H326" s="8"/>
      <c r="I326" s="8"/>
      <c r="J326" s="8"/>
      <c r="K326" s="8"/>
      <c r="L326" s="8"/>
      <c r="M326" s="15"/>
      <c r="N326" s="15"/>
      <c r="O326" s="13"/>
      <c r="P326" s="13"/>
      <c r="Q326" s="13"/>
      <c r="R326" s="13"/>
      <c r="S326" s="14"/>
      <c r="T326" s="13"/>
      <c r="U326" s="13"/>
      <c r="V326" s="13"/>
      <c r="W326" s="13"/>
      <c r="X326" s="13"/>
      <c r="Y326" s="13"/>
      <c r="Z326" s="13"/>
    </row>
    <row r="327" spans="1:26" ht="15.75">
      <c r="A327" s="11"/>
      <c r="B327" s="15"/>
      <c r="C327" s="11"/>
      <c r="D327" s="11"/>
      <c r="E327" s="15"/>
      <c r="F327" s="8"/>
      <c r="G327" s="8"/>
      <c r="H327" s="8"/>
      <c r="I327" s="8"/>
      <c r="J327" s="8"/>
      <c r="K327" s="8"/>
      <c r="L327" s="8"/>
      <c r="M327" s="15"/>
      <c r="N327" s="15"/>
      <c r="O327" s="13"/>
      <c r="P327" s="13"/>
      <c r="Q327" s="13"/>
      <c r="R327" s="13"/>
      <c r="S327" s="14"/>
      <c r="T327" s="13"/>
      <c r="U327" s="13"/>
      <c r="V327" s="13"/>
      <c r="W327" s="13"/>
      <c r="X327" s="13"/>
      <c r="Y327" s="13"/>
      <c r="Z327" s="13"/>
    </row>
    <row r="328" spans="1:26" ht="15.75">
      <c r="A328" s="11"/>
      <c r="B328" s="15"/>
      <c r="C328" s="11"/>
      <c r="D328" s="11"/>
      <c r="E328" s="15"/>
      <c r="F328" s="8"/>
      <c r="G328" s="8"/>
      <c r="H328" s="8"/>
      <c r="I328" s="8"/>
      <c r="J328" s="8"/>
      <c r="K328" s="8"/>
      <c r="L328" s="8"/>
      <c r="M328" s="15"/>
      <c r="N328" s="15"/>
      <c r="O328" s="13"/>
      <c r="P328" s="13"/>
      <c r="Q328" s="13"/>
      <c r="R328" s="13"/>
      <c r="S328" s="14"/>
      <c r="T328" s="13"/>
      <c r="U328" s="13"/>
      <c r="V328" s="13"/>
      <c r="W328" s="13"/>
      <c r="X328" s="13"/>
      <c r="Y328" s="13"/>
      <c r="Z328" s="13"/>
    </row>
    <row r="329" spans="1:26" ht="15.75">
      <c r="A329" s="11"/>
      <c r="B329" s="15"/>
      <c r="C329" s="11"/>
      <c r="D329" s="11"/>
      <c r="E329" s="15"/>
      <c r="F329" s="8"/>
      <c r="G329" s="8"/>
      <c r="H329" s="8"/>
      <c r="I329" s="8"/>
      <c r="J329" s="8"/>
      <c r="K329" s="8"/>
      <c r="L329" s="8"/>
      <c r="M329" s="15"/>
      <c r="N329" s="15"/>
      <c r="O329" s="13"/>
      <c r="P329" s="13"/>
      <c r="Q329" s="13"/>
      <c r="R329" s="13"/>
      <c r="S329" s="14"/>
      <c r="T329" s="13"/>
      <c r="U329" s="13"/>
      <c r="V329" s="13"/>
      <c r="W329" s="13"/>
      <c r="X329" s="13"/>
      <c r="Y329" s="13"/>
      <c r="Z329" s="13"/>
    </row>
    <row r="330" spans="1:26" ht="15.75">
      <c r="A330" s="11"/>
      <c r="B330" s="15"/>
      <c r="C330" s="11"/>
      <c r="D330" s="11"/>
      <c r="E330" s="15"/>
      <c r="F330" s="8"/>
      <c r="G330" s="8"/>
      <c r="H330" s="8"/>
      <c r="I330" s="8"/>
      <c r="J330" s="8"/>
      <c r="K330" s="8"/>
      <c r="L330" s="8"/>
      <c r="M330" s="15"/>
      <c r="N330" s="15"/>
      <c r="O330" s="13"/>
      <c r="P330" s="13"/>
      <c r="Q330" s="13"/>
      <c r="R330" s="13"/>
      <c r="S330" s="14"/>
      <c r="T330" s="13"/>
      <c r="U330" s="13"/>
      <c r="V330" s="13"/>
      <c r="W330" s="13"/>
      <c r="X330" s="13"/>
      <c r="Y330" s="13"/>
      <c r="Z330" s="13"/>
    </row>
    <row r="331" spans="1:26" ht="15.75">
      <c r="A331" s="11"/>
      <c r="B331" s="15"/>
      <c r="C331" s="11"/>
      <c r="D331" s="11"/>
      <c r="E331" s="15"/>
      <c r="F331" s="8"/>
      <c r="G331" s="8"/>
      <c r="H331" s="8"/>
      <c r="I331" s="8"/>
      <c r="J331" s="8"/>
      <c r="K331" s="8"/>
      <c r="L331" s="8"/>
      <c r="M331" s="15"/>
      <c r="N331" s="15"/>
      <c r="O331" s="13"/>
      <c r="P331" s="13"/>
      <c r="Q331" s="13"/>
      <c r="R331" s="13"/>
      <c r="S331" s="14"/>
      <c r="T331" s="13"/>
      <c r="U331" s="13"/>
      <c r="V331" s="13"/>
      <c r="W331" s="13"/>
      <c r="X331" s="13"/>
      <c r="Y331" s="13"/>
      <c r="Z331" s="13"/>
    </row>
    <row r="332" spans="1:26" ht="15.75">
      <c r="A332" s="11"/>
      <c r="B332" s="15"/>
      <c r="C332" s="11"/>
      <c r="D332" s="11"/>
      <c r="E332" s="15"/>
      <c r="F332" s="8"/>
      <c r="G332" s="8"/>
      <c r="H332" s="8"/>
      <c r="I332" s="8"/>
      <c r="J332" s="8"/>
      <c r="K332" s="8"/>
      <c r="L332" s="8"/>
      <c r="M332" s="15"/>
      <c r="N332" s="15"/>
      <c r="O332" s="13"/>
      <c r="P332" s="13"/>
      <c r="Q332" s="13"/>
      <c r="R332" s="13"/>
      <c r="S332" s="14"/>
      <c r="T332" s="13"/>
      <c r="U332" s="13"/>
      <c r="V332" s="13"/>
      <c r="W332" s="13"/>
      <c r="X332" s="13"/>
      <c r="Y332" s="13"/>
      <c r="Z332" s="13"/>
    </row>
    <row r="333" spans="1:26" ht="15.75">
      <c r="A333" s="11"/>
      <c r="B333" s="15"/>
      <c r="C333" s="11"/>
      <c r="D333" s="11"/>
      <c r="E333" s="15"/>
      <c r="F333" s="8"/>
      <c r="G333" s="8"/>
      <c r="H333" s="8"/>
      <c r="I333" s="8"/>
      <c r="J333" s="8"/>
      <c r="K333" s="8"/>
      <c r="L333" s="8"/>
      <c r="M333" s="15"/>
      <c r="N333" s="15"/>
      <c r="O333" s="13"/>
      <c r="P333" s="13"/>
      <c r="Q333" s="13"/>
      <c r="R333" s="13"/>
      <c r="S333" s="14"/>
      <c r="T333" s="13"/>
      <c r="U333" s="13"/>
      <c r="V333" s="13"/>
      <c r="W333" s="13"/>
      <c r="X333" s="13"/>
      <c r="Y333" s="13"/>
      <c r="Z333" s="13"/>
    </row>
    <row r="334" spans="1:26" ht="15.75">
      <c r="A334" s="11"/>
      <c r="B334" s="15"/>
      <c r="C334" s="11"/>
      <c r="D334" s="11"/>
      <c r="E334" s="15"/>
      <c r="F334" s="8"/>
      <c r="G334" s="8"/>
      <c r="H334" s="8"/>
      <c r="I334" s="8"/>
      <c r="J334" s="8"/>
      <c r="K334" s="8"/>
      <c r="L334" s="8"/>
      <c r="M334" s="15"/>
      <c r="N334" s="15"/>
      <c r="O334" s="13"/>
      <c r="P334" s="13"/>
      <c r="Q334" s="13"/>
      <c r="R334" s="13"/>
      <c r="S334" s="14"/>
      <c r="T334" s="13"/>
      <c r="U334" s="13"/>
      <c r="V334" s="13"/>
      <c r="W334" s="13"/>
      <c r="X334" s="13"/>
      <c r="Y334" s="13"/>
      <c r="Z334" s="13"/>
    </row>
    <row r="335" spans="1:26" ht="15.75">
      <c r="A335" s="11"/>
      <c r="B335" s="15"/>
      <c r="C335" s="11"/>
      <c r="D335" s="11"/>
      <c r="E335" s="15"/>
      <c r="F335" s="8"/>
      <c r="G335" s="8"/>
      <c r="H335" s="8"/>
      <c r="I335" s="8"/>
      <c r="J335" s="8"/>
      <c r="K335" s="8"/>
      <c r="L335" s="8"/>
      <c r="M335" s="15"/>
      <c r="N335" s="15"/>
      <c r="O335" s="13"/>
      <c r="P335" s="13"/>
      <c r="Q335" s="13"/>
      <c r="R335" s="13"/>
      <c r="S335" s="14"/>
      <c r="T335" s="13"/>
      <c r="U335" s="13"/>
      <c r="V335" s="13"/>
      <c r="W335" s="13"/>
      <c r="X335" s="13"/>
      <c r="Y335" s="13"/>
      <c r="Z335" s="13"/>
    </row>
    <row r="336" spans="1:26" ht="15.75">
      <c r="A336" s="11"/>
      <c r="B336" s="15"/>
      <c r="C336" s="11"/>
      <c r="D336" s="11"/>
      <c r="E336" s="15"/>
      <c r="F336" s="8"/>
      <c r="G336" s="8"/>
      <c r="H336" s="8"/>
      <c r="I336" s="8"/>
      <c r="J336" s="8"/>
      <c r="K336" s="8"/>
      <c r="L336" s="8"/>
      <c r="M336" s="15"/>
      <c r="N336" s="15"/>
      <c r="O336" s="13"/>
      <c r="P336" s="13"/>
      <c r="Q336" s="13"/>
      <c r="R336" s="13"/>
      <c r="S336" s="14"/>
      <c r="T336" s="13"/>
      <c r="U336" s="13"/>
      <c r="V336" s="13"/>
      <c r="W336" s="13"/>
      <c r="X336" s="13"/>
      <c r="Y336" s="13"/>
      <c r="Z336" s="13"/>
    </row>
    <row r="337" spans="1:26" ht="15.75">
      <c r="A337" s="11"/>
      <c r="B337" s="15"/>
      <c r="C337" s="11"/>
      <c r="D337" s="11"/>
      <c r="E337" s="15"/>
      <c r="F337" s="8"/>
      <c r="G337" s="8"/>
      <c r="H337" s="8"/>
      <c r="I337" s="8"/>
      <c r="J337" s="8"/>
      <c r="K337" s="8"/>
      <c r="L337" s="8"/>
      <c r="M337" s="15"/>
      <c r="N337" s="15"/>
      <c r="O337" s="13"/>
      <c r="P337" s="13"/>
      <c r="Q337" s="13"/>
      <c r="R337" s="13"/>
      <c r="S337" s="14"/>
      <c r="T337" s="13"/>
      <c r="U337" s="13"/>
      <c r="V337" s="13"/>
      <c r="W337" s="13"/>
      <c r="X337" s="13"/>
      <c r="Y337" s="13"/>
      <c r="Z337" s="13"/>
    </row>
    <row r="338" spans="1:26" ht="15.75">
      <c r="A338" s="11"/>
      <c r="B338" s="15"/>
      <c r="C338" s="11"/>
      <c r="D338" s="11"/>
      <c r="E338" s="15"/>
      <c r="F338" s="8"/>
      <c r="G338" s="8"/>
      <c r="H338" s="8"/>
      <c r="I338" s="8"/>
      <c r="J338" s="8"/>
      <c r="K338" s="8"/>
      <c r="L338" s="8"/>
      <c r="M338" s="15"/>
      <c r="N338" s="15"/>
      <c r="O338" s="13"/>
      <c r="P338" s="13"/>
      <c r="Q338" s="13"/>
      <c r="R338" s="13"/>
      <c r="S338" s="14"/>
      <c r="T338" s="13"/>
      <c r="U338" s="13"/>
      <c r="V338" s="13"/>
      <c r="W338" s="13"/>
      <c r="X338" s="13"/>
      <c r="Y338" s="13"/>
      <c r="Z338" s="13"/>
    </row>
    <row r="339" spans="1:26" ht="15.75">
      <c r="A339" s="11"/>
      <c r="B339" s="15"/>
      <c r="C339" s="11"/>
      <c r="D339" s="11"/>
      <c r="E339" s="15"/>
      <c r="F339" s="8"/>
      <c r="G339" s="8"/>
      <c r="H339" s="8"/>
      <c r="I339" s="8"/>
      <c r="J339" s="8"/>
      <c r="K339" s="8"/>
      <c r="L339" s="8"/>
      <c r="M339" s="15"/>
      <c r="N339" s="15"/>
      <c r="O339" s="13"/>
      <c r="P339" s="13"/>
      <c r="Q339" s="13"/>
      <c r="R339" s="13"/>
      <c r="S339" s="14"/>
      <c r="T339" s="13"/>
      <c r="U339" s="13"/>
      <c r="V339" s="13"/>
      <c r="W339" s="13"/>
      <c r="X339" s="13"/>
      <c r="Y339" s="13"/>
      <c r="Z339" s="13"/>
    </row>
    <row r="340" spans="1:26" ht="15.75">
      <c r="A340" s="11"/>
      <c r="B340" s="15"/>
      <c r="C340" s="11"/>
      <c r="D340" s="11"/>
      <c r="E340" s="15"/>
      <c r="F340" s="8"/>
      <c r="G340" s="8"/>
      <c r="H340" s="8"/>
      <c r="I340" s="8"/>
      <c r="J340" s="8"/>
      <c r="K340" s="8"/>
      <c r="L340" s="8"/>
      <c r="M340" s="15"/>
      <c r="N340" s="15"/>
      <c r="O340" s="13"/>
      <c r="P340" s="13"/>
      <c r="Q340" s="13"/>
      <c r="R340" s="13"/>
      <c r="S340" s="14"/>
      <c r="T340" s="13"/>
      <c r="U340" s="13"/>
      <c r="V340" s="13"/>
      <c r="W340" s="13"/>
      <c r="X340" s="13"/>
      <c r="Y340" s="13"/>
      <c r="Z340" s="13"/>
    </row>
    <row r="341" spans="1:26" ht="15.75">
      <c r="A341" s="11"/>
      <c r="B341" s="15"/>
      <c r="C341" s="11"/>
      <c r="D341" s="11"/>
      <c r="E341" s="15"/>
      <c r="F341" s="8"/>
      <c r="G341" s="8"/>
      <c r="H341" s="8"/>
      <c r="I341" s="8"/>
      <c r="J341" s="8"/>
      <c r="K341" s="8"/>
      <c r="L341" s="8"/>
      <c r="M341" s="15"/>
      <c r="N341" s="15"/>
      <c r="O341" s="13"/>
      <c r="P341" s="13"/>
      <c r="Q341" s="13"/>
      <c r="R341" s="13"/>
      <c r="S341" s="14"/>
      <c r="T341" s="13"/>
      <c r="U341" s="13"/>
      <c r="V341" s="13"/>
      <c r="W341" s="13"/>
      <c r="X341" s="13"/>
      <c r="Y341" s="13"/>
      <c r="Z341" s="13"/>
    </row>
    <row r="342" spans="1:26" ht="15.75">
      <c r="A342" s="11"/>
      <c r="B342" s="15"/>
      <c r="C342" s="11"/>
      <c r="D342" s="11"/>
      <c r="E342" s="15"/>
      <c r="F342" s="8"/>
      <c r="G342" s="8"/>
      <c r="H342" s="8"/>
      <c r="I342" s="8"/>
      <c r="J342" s="8"/>
      <c r="K342" s="8"/>
      <c r="L342" s="8"/>
      <c r="M342" s="15"/>
      <c r="N342" s="15"/>
      <c r="O342" s="13"/>
      <c r="P342" s="13"/>
      <c r="Q342" s="13"/>
      <c r="R342" s="13"/>
      <c r="S342" s="14"/>
      <c r="T342" s="13"/>
      <c r="U342" s="13"/>
      <c r="V342" s="13"/>
      <c r="W342" s="13"/>
      <c r="X342" s="13"/>
      <c r="Y342" s="13"/>
      <c r="Z342" s="13"/>
    </row>
    <row r="343" spans="1:26" ht="15.75">
      <c r="A343" s="11"/>
      <c r="B343" s="15"/>
      <c r="C343" s="11"/>
      <c r="D343" s="11"/>
      <c r="E343" s="15"/>
      <c r="F343" s="8"/>
      <c r="G343" s="8"/>
      <c r="H343" s="8"/>
      <c r="I343" s="8"/>
      <c r="J343" s="8"/>
      <c r="K343" s="8"/>
      <c r="L343" s="8"/>
      <c r="M343" s="15"/>
      <c r="N343" s="15"/>
      <c r="O343" s="13"/>
      <c r="P343" s="13"/>
      <c r="Q343" s="13"/>
      <c r="R343" s="13"/>
      <c r="S343" s="14"/>
      <c r="T343" s="13"/>
      <c r="U343" s="13"/>
      <c r="V343" s="13"/>
      <c r="W343" s="13"/>
      <c r="X343" s="13"/>
      <c r="Y343" s="13"/>
      <c r="Z343" s="13"/>
    </row>
    <row r="344" spans="1:26" ht="15.75">
      <c r="A344" s="11"/>
      <c r="B344" s="15"/>
      <c r="C344" s="11"/>
      <c r="D344" s="11"/>
      <c r="E344" s="15"/>
      <c r="F344" s="8"/>
      <c r="G344" s="8"/>
      <c r="H344" s="8"/>
      <c r="I344" s="8"/>
      <c r="J344" s="8"/>
      <c r="K344" s="8"/>
      <c r="L344" s="8"/>
      <c r="M344" s="15"/>
      <c r="N344" s="15"/>
      <c r="O344" s="13"/>
      <c r="P344" s="13"/>
      <c r="Q344" s="13"/>
      <c r="R344" s="13"/>
      <c r="S344" s="14"/>
      <c r="T344" s="13"/>
      <c r="U344" s="13"/>
      <c r="V344" s="13"/>
      <c r="W344" s="13"/>
      <c r="X344" s="13"/>
      <c r="Y344" s="13"/>
      <c r="Z344" s="13"/>
    </row>
    <row r="345" spans="1:26" ht="15.75">
      <c r="A345" s="11"/>
      <c r="B345" s="15"/>
      <c r="C345" s="11"/>
      <c r="D345" s="11"/>
      <c r="E345" s="15"/>
      <c r="F345" s="8"/>
      <c r="G345" s="8"/>
      <c r="H345" s="8"/>
      <c r="I345" s="8"/>
      <c r="J345" s="8"/>
      <c r="K345" s="8"/>
      <c r="L345" s="8"/>
      <c r="M345" s="15"/>
      <c r="N345" s="15"/>
      <c r="O345" s="13"/>
      <c r="P345" s="13"/>
      <c r="Q345" s="13"/>
      <c r="R345" s="13"/>
      <c r="S345" s="14"/>
      <c r="T345" s="13"/>
      <c r="U345" s="13"/>
      <c r="V345" s="13"/>
      <c r="W345" s="13"/>
      <c r="X345" s="13"/>
      <c r="Y345" s="13"/>
      <c r="Z345" s="13"/>
    </row>
    <row r="346" spans="1:26" ht="15.75">
      <c r="A346" s="11"/>
      <c r="B346" s="15"/>
      <c r="C346" s="11"/>
      <c r="D346" s="11"/>
      <c r="E346" s="15"/>
      <c r="F346" s="8"/>
      <c r="G346" s="8"/>
      <c r="H346" s="8"/>
      <c r="I346" s="8"/>
      <c r="J346" s="8"/>
      <c r="K346" s="8"/>
      <c r="L346" s="8"/>
      <c r="M346" s="15"/>
      <c r="N346" s="15"/>
      <c r="O346" s="13"/>
      <c r="P346" s="13"/>
      <c r="Q346" s="13"/>
      <c r="R346" s="13"/>
      <c r="S346" s="14"/>
      <c r="T346" s="13"/>
      <c r="U346" s="13"/>
      <c r="V346" s="13"/>
      <c r="W346" s="13"/>
      <c r="X346" s="13"/>
      <c r="Y346" s="13"/>
      <c r="Z346" s="13"/>
    </row>
    <row r="347" spans="1:26" ht="15.75">
      <c r="A347" s="11"/>
      <c r="B347" s="15"/>
      <c r="C347" s="11"/>
      <c r="D347" s="11"/>
      <c r="E347" s="15"/>
      <c r="F347" s="8"/>
      <c r="G347" s="8"/>
      <c r="H347" s="8"/>
      <c r="I347" s="8"/>
      <c r="J347" s="8"/>
      <c r="K347" s="8"/>
      <c r="L347" s="8"/>
      <c r="M347" s="15"/>
      <c r="N347" s="15"/>
      <c r="O347" s="13"/>
      <c r="P347" s="13"/>
      <c r="Q347" s="13"/>
      <c r="R347" s="13"/>
      <c r="S347" s="14"/>
      <c r="T347" s="13"/>
      <c r="U347" s="13"/>
      <c r="V347" s="13"/>
      <c r="W347" s="13"/>
      <c r="X347" s="13"/>
      <c r="Y347" s="13"/>
      <c r="Z347" s="13"/>
    </row>
    <row r="348" spans="1:26" ht="15.75">
      <c r="A348" s="11"/>
      <c r="B348" s="15"/>
      <c r="C348" s="11"/>
      <c r="D348" s="11"/>
      <c r="E348" s="15"/>
      <c r="F348" s="8"/>
      <c r="G348" s="8"/>
      <c r="H348" s="8"/>
      <c r="I348" s="8"/>
      <c r="J348" s="8"/>
      <c r="K348" s="8"/>
      <c r="L348" s="8"/>
      <c r="M348" s="15"/>
      <c r="N348" s="15"/>
      <c r="O348" s="13"/>
      <c r="P348" s="13"/>
      <c r="Q348" s="13"/>
      <c r="R348" s="13"/>
      <c r="S348" s="14"/>
      <c r="T348" s="13"/>
      <c r="U348" s="13"/>
      <c r="V348" s="13"/>
      <c r="W348" s="13"/>
      <c r="X348" s="13"/>
      <c r="Y348" s="13"/>
      <c r="Z348" s="13"/>
    </row>
    <row r="349" spans="1:26" ht="15.75">
      <c r="A349" s="11"/>
      <c r="B349" s="15"/>
      <c r="C349" s="11"/>
      <c r="D349" s="11"/>
      <c r="E349" s="15"/>
      <c r="F349" s="8"/>
      <c r="G349" s="8"/>
      <c r="H349" s="8"/>
      <c r="I349" s="8"/>
      <c r="J349" s="8"/>
      <c r="K349" s="8"/>
      <c r="L349" s="8"/>
      <c r="M349" s="15"/>
      <c r="N349" s="15"/>
      <c r="O349" s="13"/>
      <c r="P349" s="13"/>
      <c r="Q349" s="13"/>
      <c r="R349" s="13"/>
      <c r="S349" s="14"/>
      <c r="T349" s="13"/>
      <c r="U349" s="13"/>
      <c r="V349" s="13"/>
      <c r="W349" s="13"/>
      <c r="X349" s="13"/>
      <c r="Y349" s="13"/>
      <c r="Z349" s="13"/>
    </row>
    <row r="350" spans="1:26" ht="15.75">
      <c r="A350" s="11"/>
      <c r="B350" s="15"/>
      <c r="C350" s="11"/>
      <c r="D350" s="11"/>
      <c r="E350" s="15"/>
      <c r="F350" s="8"/>
      <c r="G350" s="8"/>
      <c r="H350" s="8"/>
      <c r="I350" s="8"/>
      <c r="J350" s="8"/>
      <c r="K350" s="8"/>
      <c r="L350" s="8"/>
      <c r="M350" s="15"/>
      <c r="N350" s="15"/>
      <c r="O350" s="13"/>
      <c r="P350" s="13"/>
      <c r="Q350" s="13"/>
      <c r="R350" s="13"/>
      <c r="S350" s="14"/>
      <c r="T350" s="13"/>
      <c r="U350" s="13"/>
      <c r="V350" s="13"/>
      <c r="W350" s="13"/>
      <c r="X350" s="13"/>
      <c r="Y350" s="13"/>
      <c r="Z350" s="13"/>
    </row>
    <row r="351" spans="1:26" ht="15.75">
      <c r="A351" s="11"/>
      <c r="B351" s="15"/>
      <c r="C351" s="11"/>
      <c r="D351" s="11"/>
      <c r="E351" s="15"/>
      <c r="F351" s="8"/>
      <c r="G351" s="8"/>
      <c r="H351" s="8"/>
      <c r="I351" s="8"/>
      <c r="J351" s="8"/>
      <c r="K351" s="8"/>
      <c r="L351" s="8"/>
      <c r="M351" s="15"/>
      <c r="N351" s="15"/>
      <c r="O351" s="13"/>
      <c r="P351" s="13"/>
      <c r="Q351" s="13"/>
      <c r="R351" s="13"/>
      <c r="S351" s="14"/>
      <c r="T351" s="13"/>
      <c r="U351" s="13"/>
      <c r="V351" s="13"/>
      <c r="W351" s="13"/>
      <c r="X351" s="13"/>
      <c r="Y351" s="13"/>
      <c r="Z351" s="13"/>
    </row>
    <row r="352" spans="1:26" ht="15.75">
      <c r="A352" s="11"/>
      <c r="B352" s="15"/>
      <c r="C352" s="11"/>
      <c r="D352" s="11"/>
      <c r="E352" s="15"/>
      <c r="F352" s="8"/>
      <c r="G352" s="8"/>
      <c r="H352" s="8"/>
      <c r="I352" s="8"/>
      <c r="J352" s="8"/>
      <c r="K352" s="8"/>
      <c r="L352" s="8"/>
      <c r="M352" s="15"/>
      <c r="N352" s="15"/>
      <c r="O352" s="13"/>
      <c r="P352" s="13"/>
      <c r="Q352" s="13"/>
      <c r="R352" s="13"/>
      <c r="S352" s="14"/>
      <c r="T352" s="13"/>
      <c r="U352" s="13"/>
      <c r="V352" s="13"/>
      <c r="W352" s="13"/>
      <c r="X352" s="13"/>
      <c r="Y352" s="13"/>
      <c r="Z352" s="13"/>
    </row>
    <row r="353" spans="1:26" ht="15.75">
      <c r="A353" s="11"/>
      <c r="B353" s="15"/>
      <c r="C353" s="11"/>
      <c r="D353" s="11"/>
      <c r="E353" s="15"/>
      <c r="F353" s="8"/>
      <c r="G353" s="8"/>
      <c r="H353" s="8"/>
      <c r="I353" s="8"/>
      <c r="J353" s="8"/>
      <c r="K353" s="8"/>
      <c r="L353" s="8"/>
      <c r="M353" s="15"/>
      <c r="N353" s="15"/>
      <c r="O353" s="13"/>
      <c r="P353" s="13"/>
      <c r="Q353" s="13"/>
      <c r="R353" s="13"/>
      <c r="S353" s="14"/>
      <c r="T353" s="13"/>
      <c r="U353" s="13"/>
      <c r="V353" s="13"/>
      <c r="W353" s="13"/>
      <c r="X353" s="13"/>
      <c r="Y353" s="13"/>
      <c r="Z353" s="13"/>
    </row>
    <row r="354" spans="1:26" ht="15.75">
      <c r="A354" s="11"/>
      <c r="B354" s="15"/>
      <c r="C354" s="11"/>
      <c r="D354" s="11"/>
      <c r="E354" s="15"/>
      <c r="F354" s="8"/>
      <c r="G354" s="8"/>
      <c r="H354" s="8"/>
      <c r="I354" s="8"/>
      <c r="J354" s="8"/>
      <c r="K354" s="8"/>
      <c r="L354" s="8"/>
      <c r="M354" s="15"/>
      <c r="N354" s="15"/>
      <c r="O354" s="13"/>
      <c r="P354" s="13"/>
      <c r="Q354" s="13"/>
      <c r="R354" s="13"/>
      <c r="S354" s="14"/>
      <c r="T354" s="13"/>
      <c r="U354" s="13"/>
      <c r="V354" s="13"/>
      <c r="W354" s="13"/>
      <c r="X354" s="13"/>
      <c r="Y354" s="13"/>
      <c r="Z354" s="13"/>
    </row>
    <row r="355" spans="1:26" ht="15.75">
      <c r="A355" s="11"/>
      <c r="B355" s="15"/>
      <c r="C355" s="11"/>
      <c r="D355" s="11"/>
      <c r="E355" s="15"/>
      <c r="F355" s="8"/>
      <c r="G355" s="8"/>
      <c r="H355" s="8"/>
      <c r="I355" s="8"/>
      <c r="J355" s="8"/>
      <c r="K355" s="8"/>
      <c r="L355" s="8"/>
      <c r="M355" s="15"/>
      <c r="N355" s="15"/>
      <c r="O355" s="13"/>
      <c r="P355" s="13"/>
      <c r="Q355" s="13"/>
      <c r="R355" s="13"/>
      <c r="S355" s="14"/>
      <c r="T355" s="13"/>
      <c r="U355" s="13"/>
      <c r="V355" s="13"/>
      <c r="W355" s="13"/>
      <c r="X355" s="13"/>
      <c r="Y355" s="13"/>
      <c r="Z355" s="13"/>
    </row>
    <row r="356" spans="1:26" ht="15.75">
      <c r="A356" s="11"/>
      <c r="B356" s="15"/>
      <c r="C356" s="11"/>
      <c r="D356" s="11"/>
      <c r="E356" s="15"/>
      <c r="F356" s="8"/>
      <c r="G356" s="8"/>
      <c r="H356" s="8"/>
      <c r="I356" s="8"/>
      <c r="J356" s="8"/>
      <c r="K356" s="8"/>
      <c r="L356" s="8"/>
      <c r="M356" s="15"/>
      <c r="N356" s="15"/>
      <c r="O356" s="13"/>
      <c r="P356" s="13"/>
      <c r="Q356" s="13"/>
      <c r="R356" s="13"/>
      <c r="S356" s="14"/>
      <c r="T356" s="13"/>
      <c r="U356" s="13"/>
      <c r="V356" s="13"/>
      <c r="W356" s="13"/>
      <c r="X356" s="13"/>
      <c r="Y356" s="13"/>
      <c r="Z356" s="13"/>
    </row>
    <row r="357" spans="1:26" ht="15.75">
      <c r="A357" s="11"/>
      <c r="B357" s="15"/>
      <c r="C357" s="11"/>
      <c r="D357" s="11"/>
      <c r="E357" s="15"/>
      <c r="F357" s="8"/>
      <c r="G357" s="8"/>
      <c r="H357" s="8"/>
      <c r="I357" s="8"/>
      <c r="J357" s="8"/>
      <c r="K357" s="8"/>
      <c r="L357" s="8"/>
      <c r="M357" s="15"/>
      <c r="N357" s="15"/>
      <c r="O357" s="13"/>
      <c r="P357" s="13"/>
      <c r="Q357" s="13"/>
      <c r="R357" s="13"/>
      <c r="S357" s="14"/>
      <c r="T357" s="13"/>
      <c r="U357" s="13"/>
      <c r="V357" s="13"/>
      <c r="W357" s="13"/>
      <c r="X357" s="13"/>
      <c r="Y357" s="13"/>
      <c r="Z357" s="13"/>
    </row>
    <row r="358" spans="1:26" ht="15.75">
      <c r="A358" s="11"/>
      <c r="B358" s="15"/>
      <c r="C358" s="11"/>
      <c r="D358" s="11"/>
      <c r="E358" s="15"/>
      <c r="F358" s="8"/>
      <c r="G358" s="8"/>
      <c r="H358" s="8"/>
      <c r="I358" s="8"/>
      <c r="J358" s="8"/>
      <c r="K358" s="8"/>
      <c r="L358" s="8"/>
      <c r="M358" s="15"/>
      <c r="N358" s="15"/>
      <c r="O358" s="13"/>
      <c r="P358" s="13"/>
      <c r="Q358" s="13"/>
      <c r="R358" s="13"/>
      <c r="S358" s="14"/>
      <c r="T358" s="13"/>
      <c r="U358" s="13"/>
      <c r="V358" s="13"/>
      <c r="W358" s="13"/>
      <c r="X358" s="13"/>
      <c r="Y358" s="13"/>
      <c r="Z358" s="13"/>
    </row>
    <row r="359" spans="1:26" ht="15.75">
      <c r="A359" s="11"/>
      <c r="B359" s="15"/>
      <c r="C359" s="11"/>
      <c r="D359" s="11"/>
      <c r="E359" s="15"/>
      <c r="F359" s="8"/>
      <c r="G359" s="8"/>
      <c r="H359" s="8"/>
      <c r="I359" s="8"/>
      <c r="J359" s="8"/>
      <c r="K359" s="8"/>
      <c r="L359" s="8"/>
      <c r="M359" s="15"/>
      <c r="N359" s="15"/>
      <c r="O359" s="13"/>
      <c r="P359" s="13"/>
      <c r="Q359" s="13"/>
      <c r="R359" s="13"/>
      <c r="S359" s="14"/>
      <c r="T359" s="13"/>
      <c r="U359" s="13"/>
      <c r="V359" s="13"/>
      <c r="W359" s="13"/>
      <c r="X359" s="13"/>
      <c r="Y359" s="13"/>
      <c r="Z359" s="13"/>
    </row>
    <row r="360" spans="1:26" ht="15.75">
      <c r="A360" s="11"/>
      <c r="B360" s="15"/>
      <c r="C360" s="11"/>
      <c r="D360" s="11"/>
      <c r="E360" s="15"/>
      <c r="F360" s="8"/>
      <c r="G360" s="8"/>
      <c r="H360" s="8"/>
      <c r="I360" s="8"/>
      <c r="J360" s="8"/>
      <c r="K360" s="8"/>
      <c r="L360" s="8"/>
      <c r="M360" s="15"/>
      <c r="N360" s="15"/>
      <c r="O360" s="13"/>
      <c r="P360" s="13"/>
      <c r="Q360" s="13"/>
      <c r="R360" s="13"/>
      <c r="S360" s="14"/>
      <c r="T360" s="13"/>
      <c r="U360" s="13"/>
      <c r="V360" s="13"/>
      <c r="W360" s="13"/>
      <c r="X360" s="13"/>
      <c r="Y360" s="13"/>
      <c r="Z360" s="13"/>
    </row>
    <row r="361" spans="1:26" ht="15.75">
      <c r="A361" s="11"/>
      <c r="B361" s="15"/>
      <c r="C361" s="11"/>
      <c r="D361" s="11"/>
      <c r="E361" s="15"/>
      <c r="F361" s="8"/>
      <c r="G361" s="8"/>
      <c r="H361" s="8"/>
      <c r="I361" s="8"/>
      <c r="J361" s="8"/>
      <c r="K361" s="8"/>
      <c r="L361" s="8"/>
      <c r="M361" s="15"/>
      <c r="N361" s="15"/>
      <c r="O361" s="13"/>
      <c r="P361" s="13"/>
      <c r="Q361" s="13"/>
      <c r="R361" s="13"/>
      <c r="S361" s="14"/>
      <c r="T361" s="13"/>
      <c r="U361" s="13"/>
      <c r="V361" s="13"/>
      <c r="W361" s="13"/>
      <c r="X361" s="13"/>
      <c r="Y361" s="13"/>
      <c r="Z361" s="13"/>
    </row>
    <row r="362" spans="1:26" ht="15.75">
      <c r="A362" s="11"/>
      <c r="B362" s="15"/>
      <c r="C362" s="11"/>
      <c r="D362" s="11"/>
      <c r="E362" s="15"/>
      <c r="F362" s="8"/>
      <c r="G362" s="8"/>
      <c r="H362" s="8"/>
      <c r="I362" s="8"/>
      <c r="J362" s="8"/>
      <c r="K362" s="8"/>
      <c r="L362" s="8"/>
      <c r="M362" s="15"/>
      <c r="N362" s="15"/>
      <c r="O362" s="13"/>
      <c r="P362" s="13"/>
      <c r="Q362" s="13"/>
      <c r="R362" s="13"/>
      <c r="S362" s="14"/>
      <c r="T362" s="13"/>
      <c r="U362" s="13"/>
      <c r="V362" s="13"/>
      <c r="W362" s="13"/>
      <c r="X362" s="13"/>
      <c r="Y362" s="13"/>
      <c r="Z362" s="13"/>
    </row>
    <row r="363" spans="1:26" ht="15.75">
      <c r="A363" s="11"/>
      <c r="B363" s="15"/>
      <c r="C363" s="11"/>
      <c r="D363" s="11"/>
      <c r="E363" s="15"/>
      <c r="F363" s="8"/>
      <c r="G363" s="8"/>
      <c r="H363" s="8"/>
      <c r="I363" s="8"/>
      <c r="J363" s="8"/>
      <c r="K363" s="8"/>
      <c r="L363" s="8"/>
      <c r="M363" s="15"/>
      <c r="N363" s="15"/>
      <c r="O363" s="13"/>
      <c r="P363" s="13"/>
      <c r="Q363" s="13"/>
      <c r="R363" s="13"/>
      <c r="S363" s="14"/>
      <c r="T363" s="13"/>
      <c r="U363" s="13"/>
      <c r="V363" s="13"/>
      <c r="W363" s="13"/>
      <c r="X363" s="13"/>
      <c r="Y363" s="13"/>
      <c r="Z363" s="13"/>
    </row>
    <row r="364" spans="1:26" ht="15.75">
      <c r="A364" s="11"/>
      <c r="B364" s="15"/>
      <c r="C364" s="11"/>
      <c r="D364" s="11"/>
      <c r="E364" s="15"/>
      <c r="F364" s="8"/>
      <c r="G364" s="8"/>
      <c r="H364" s="8"/>
      <c r="I364" s="8"/>
      <c r="J364" s="8"/>
      <c r="K364" s="8"/>
      <c r="L364" s="8"/>
      <c r="M364" s="15"/>
      <c r="N364" s="15"/>
      <c r="O364" s="13"/>
      <c r="P364" s="13"/>
      <c r="Q364" s="13"/>
      <c r="R364" s="13"/>
      <c r="S364" s="14"/>
      <c r="T364" s="13"/>
      <c r="U364" s="13"/>
      <c r="V364" s="13"/>
      <c r="W364" s="13"/>
      <c r="X364" s="13"/>
      <c r="Y364" s="13"/>
      <c r="Z364" s="13"/>
    </row>
    <row r="365" spans="1:26" ht="15.75">
      <c r="A365" s="11"/>
      <c r="B365" s="15"/>
      <c r="C365" s="11"/>
      <c r="D365" s="11"/>
      <c r="E365" s="15"/>
      <c r="F365" s="8"/>
      <c r="G365" s="8"/>
      <c r="H365" s="8"/>
      <c r="I365" s="8"/>
      <c r="J365" s="8"/>
      <c r="K365" s="8"/>
      <c r="L365" s="8"/>
      <c r="M365" s="15"/>
      <c r="N365" s="15"/>
      <c r="O365" s="13"/>
      <c r="P365" s="13"/>
      <c r="Q365" s="13"/>
      <c r="R365" s="13"/>
      <c r="S365" s="14"/>
      <c r="T365" s="13"/>
      <c r="U365" s="13"/>
      <c r="V365" s="13"/>
      <c r="W365" s="13"/>
      <c r="X365" s="13"/>
      <c r="Y365" s="13"/>
      <c r="Z365" s="13"/>
    </row>
    <row r="366" spans="1:26" ht="15.75">
      <c r="A366" s="11"/>
      <c r="B366" s="15"/>
      <c r="C366" s="11"/>
      <c r="D366" s="11"/>
      <c r="E366" s="15"/>
      <c r="F366" s="8"/>
      <c r="G366" s="8"/>
      <c r="H366" s="8"/>
      <c r="I366" s="8"/>
      <c r="J366" s="8"/>
      <c r="K366" s="8"/>
      <c r="L366" s="8"/>
      <c r="M366" s="15"/>
      <c r="N366" s="15"/>
      <c r="O366" s="13"/>
      <c r="P366" s="13"/>
      <c r="Q366" s="13"/>
      <c r="R366" s="13"/>
      <c r="S366" s="14"/>
      <c r="T366" s="13"/>
      <c r="U366" s="13"/>
      <c r="V366" s="13"/>
      <c r="W366" s="13"/>
      <c r="X366" s="13"/>
      <c r="Y366" s="13"/>
      <c r="Z366" s="13"/>
    </row>
    <row r="367" spans="1:26" ht="15.75">
      <c r="A367" s="11"/>
      <c r="B367" s="15"/>
      <c r="C367" s="11"/>
      <c r="D367" s="11"/>
      <c r="E367" s="15"/>
      <c r="F367" s="8"/>
      <c r="G367" s="8"/>
      <c r="H367" s="8"/>
      <c r="I367" s="8"/>
      <c r="J367" s="8"/>
      <c r="K367" s="8"/>
      <c r="L367" s="8"/>
      <c r="M367" s="15"/>
      <c r="N367" s="15"/>
      <c r="O367" s="13"/>
      <c r="P367" s="13"/>
      <c r="Q367" s="13"/>
      <c r="R367" s="13"/>
      <c r="S367" s="14"/>
      <c r="T367" s="13"/>
      <c r="U367" s="13"/>
      <c r="V367" s="13"/>
      <c r="W367" s="13"/>
      <c r="X367" s="13"/>
      <c r="Y367" s="13"/>
      <c r="Z367" s="13"/>
    </row>
    <row r="368" spans="1:26" ht="15.75">
      <c r="A368" s="11"/>
      <c r="B368" s="15"/>
      <c r="C368" s="11"/>
      <c r="D368" s="11"/>
      <c r="E368" s="15"/>
      <c r="F368" s="8"/>
      <c r="G368" s="8"/>
      <c r="H368" s="8"/>
      <c r="I368" s="8"/>
      <c r="J368" s="8"/>
      <c r="K368" s="8"/>
      <c r="L368" s="8"/>
      <c r="M368" s="15"/>
      <c r="N368" s="15"/>
      <c r="O368" s="13"/>
      <c r="P368" s="13"/>
      <c r="Q368" s="13"/>
      <c r="R368" s="13"/>
      <c r="S368" s="14"/>
      <c r="T368" s="13"/>
      <c r="U368" s="13"/>
      <c r="V368" s="13"/>
      <c r="W368" s="13"/>
      <c r="X368" s="13"/>
      <c r="Y368" s="13"/>
      <c r="Z368" s="13"/>
    </row>
    <row r="369" spans="1:26" ht="15.75">
      <c r="A369" s="11"/>
      <c r="B369" s="15"/>
      <c r="C369" s="11"/>
      <c r="D369" s="11"/>
      <c r="E369" s="15"/>
      <c r="F369" s="8"/>
      <c r="G369" s="8"/>
      <c r="H369" s="8"/>
      <c r="I369" s="8"/>
      <c r="J369" s="8"/>
      <c r="K369" s="8"/>
      <c r="L369" s="8"/>
      <c r="M369" s="15"/>
      <c r="N369" s="15"/>
      <c r="O369" s="13"/>
      <c r="P369" s="13"/>
      <c r="Q369" s="13"/>
      <c r="R369" s="13"/>
      <c r="S369" s="14"/>
      <c r="T369" s="13"/>
      <c r="U369" s="13"/>
      <c r="V369" s="13"/>
      <c r="W369" s="13"/>
      <c r="X369" s="13"/>
      <c r="Y369" s="13"/>
      <c r="Z369" s="13"/>
    </row>
    <row r="370" spans="1:26" ht="15.75">
      <c r="A370" s="11"/>
      <c r="B370" s="15"/>
      <c r="C370" s="11"/>
      <c r="D370" s="11"/>
      <c r="E370" s="15"/>
      <c r="F370" s="8"/>
      <c r="G370" s="8"/>
      <c r="H370" s="8"/>
      <c r="I370" s="8"/>
      <c r="J370" s="8"/>
      <c r="K370" s="8"/>
      <c r="L370" s="8"/>
      <c r="M370" s="15"/>
      <c r="N370" s="15"/>
      <c r="O370" s="13"/>
      <c r="P370" s="13"/>
      <c r="Q370" s="13"/>
      <c r="R370" s="13"/>
      <c r="S370" s="14"/>
      <c r="T370" s="13"/>
      <c r="U370" s="13"/>
      <c r="V370" s="13"/>
      <c r="W370" s="13"/>
      <c r="X370" s="13"/>
      <c r="Y370" s="13"/>
      <c r="Z370" s="13"/>
    </row>
    <row r="371" spans="1:26" ht="15.75">
      <c r="A371" s="11"/>
      <c r="B371" s="15"/>
      <c r="C371" s="11"/>
      <c r="D371" s="11"/>
      <c r="E371" s="15"/>
      <c r="F371" s="8"/>
      <c r="G371" s="8"/>
      <c r="H371" s="8"/>
      <c r="I371" s="8"/>
      <c r="J371" s="8"/>
      <c r="K371" s="8"/>
      <c r="L371" s="8"/>
      <c r="M371" s="15"/>
      <c r="N371" s="15"/>
      <c r="O371" s="13"/>
      <c r="P371" s="13"/>
      <c r="Q371" s="13"/>
      <c r="R371" s="13"/>
      <c r="S371" s="14"/>
      <c r="T371" s="13"/>
      <c r="U371" s="13"/>
      <c r="V371" s="13"/>
      <c r="W371" s="13"/>
      <c r="X371" s="13"/>
      <c r="Y371" s="13"/>
      <c r="Z371" s="13"/>
    </row>
    <row r="372" spans="1:26" ht="15.75">
      <c r="A372" s="11"/>
      <c r="B372" s="15"/>
      <c r="C372" s="11"/>
      <c r="D372" s="11"/>
      <c r="E372" s="15"/>
      <c r="F372" s="8"/>
      <c r="G372" s="8"/>
      <c r="H372" s="8"/>
      <c r="I372" s="8"/>
      <c r="J372" s="8"/>
      <c r="K372" s="8"/>
      <c r="L372" s="8"/>
      <c r="M372" s="15"/>
      <c r="N372" s="15"/>
      <c r="O372" s="13"/>
      <c r="P372" s="13"/>
      <c r="Q372" s="13"/>
      <c r="R372" s="13"/>
      <c r="S372" s="14"/>
      <c r="T372" s="13"/>
      <c r="U372" s="13"/>
      <c r="V372" s="13"/>
      <c r="W372" s="13"/>
      <c r="X372" s="13"/>
      <c r="Y372" s="13"/>
      <c r="Z372" s="13"/>
    </row>
    <row r="373" spans="1:26" ht="15.75">
      <c r="A373" s="11"/>
      <c r="B373" s="15"/>
      <c r="C373" s="11"/>
      <c r="D373" s="11"/>
      <c r="E373" s="15"/>
      <c r="F373" s="8"/>
      <c r="G373" s="8"/>
      <c r="H373" s="8"/>
      <c r="I373" s="8"/>
      <c r="J373" s="8"/>
      <c r="K373" s="8"/>
      <c r="L373" s="8"/>
      <c r="M373" s="15"/>
      <c r="N373" s="15"/>
      <c r="O373" s="13"/>
      <c r="P373" s="13"/>
      <c r="Q373" s="13"/>
      <c r="R373" s="13"/>
      <c r="S373" s="14"/>
      <c r="T373" s="13"/>
      <c r="U373" s="13"/>
      <c r="V373" s="13"/>
      <c r="W373" s="13"/>
      <c r="X373" s="13"/>
      <c r="Y373" s="13"/>
      <c r="Z373" s="13"/>
    </row>
    <row r="374" spans="1:26" ht="15.75">
      <c r="A374" s="11"/>
      <c r="B374" s="15"/>
      <c r="C374" s="11"/>
      <c r="D374" s="11"/>
      <c r="E374" s="15"/>
      <c r="F374" s="8"/>
      <c r="G374" s="8"/>
      <c r="H374" s="8"/>
      <c r="I374" s="8"/>
      <c r="J374" s="8"/>
      <c r="K374" s="8"/>
      <c r="L374" s="8"/>
      <c r="M374" s="15"/>
      <c r="N374" s="15"/>
      <c r="O374" s="13"/>
      <c r="P374" s="13"/>
      <c r="Q374" s="13"/>
      <c r="R374" s="13"/>
      <c r="S374" s="14"/>
      <c r="T374" s="13"/>
      <c r="U374" s="13"/>
      <c r="V374" s="13"/>
      <c r="W374" s="13"/>
      <c r="X374" s="13"/>
      <c r="Y374" s="13"/>
      <c r="Z374" s="13"/>
    </row>
    <row r="375" spans="1:26" ht="15.75">
      <c r="A375" s="11"/>
      <c r="B375" s="15"/>
      <c r="C375" s="11"/>
      <c r="D375" s="11"/>
      <c r="E375" s="15"/>
      <c r="F375" s="8"/>
      <c r="G375" s="8"/>
      <c r="H375" s="8"/>
      <c r="I375" s="8"/>
      <c r="J375" s="8"/>
      <c r="K375" s="8"/>
      <c r="L375" s="8"/>
      <c r="M375" s="15"/>
      <c r="N375" s="15"/>
      <c r="O375" s="13"/>
      <c r="P375" s="13"/>
      <c r="Q375" s="13"/>
      <c r="R375" s="13"/>
      <c r="S375" s="14"/>
      <c r="T375" s="13"/>
      <c r="U375" s="13"/>
      <c r="V375" s="13"/>
      <c r="W375" s="13"/>
      <c r="X375" s="13"/>
      <c r="Y375" s="13"/>
      <c r="Z375" s="13"/>
    </row>
    <row r="376" spans="1:26" ht="15.75">
      <c r="A376" s="11"/>
      <c r="B376" s="15"/>
      <c r="C376" s="11"/>
      <c r="D376" s="11"/>
      <c r="E376" s="15"/>
      <c r="F376" s="8"/>
      <c r="G376" s="8"/>
      <c r="H376" s="8"/>
      <c r="I376" s="8"/>
      <c r="J376" s="8"/>
      <c r="K376" s="8"/>
      <c r="L376" s="8"/>
      <c r="M376" s="15"/>
      <c r="N376" s="15"/>
      <c r="O376" s="13"/>
      <c r="P376" s="13"/>
      <c r="Q376" s="13"/>
      <c r="R376" s="13"/>
      <c r="S376" s="14"/>
      <c r="T376" s="13"/>
      <c r="U376" s="13"/>
      <c r="V376" s="13"/>
      <c r="W376" s="13"/>
      <c r="X376" s="13"/>
      <c r="Y376" s="13"/>
      <c r="Z376" s="13"/>
    </row>
    <row r="377" spans="1:26" ht="15.75">
      <c r="A377" s="11"/>
      <c r="B377" s="15"/>
      <c r="C377" s="11"/>
      <c r="D377" s="11"/>
      <c r="E377" s="15"/>
      <c r="F377" s="8"/>
      <c r="G377" s="8"/>
      <c r="H377" s="8"/>
      <c r="I377" s="8"/>
      <c r="J377" s="8"/>
      <c r="K377" s="8"/>
      <c r="L377" s="8"/>
      <c r="M377" s="15"/>
      <c r="N377" s="15"/>
      <c r="O377" s="13"/>
      <c r="P377" s="13"/>
      <c r="Q377" s="13"/>
      <c r="R377" s="13"/>
      <c r="S377" s="14"/>
      <c r="T377" s="13"/>
      <c r="U377" s="13"/>
      <c r="V377" s="13"/>
      <c r="W377" s="13"/>
      <c r="X377" s="13"/>
      <c r="Y377" s="13"/>
      <c r="Z377" s="13"/>
    </row>
    <row r="378" spans="1:26" ht="15.75">
      <c r="A378" s="11"/>
      <c r="B378" s="15"/>
      <c r="C378" s="11"/>
      <c r="D378" s="11"/>
      <c r="E378" s="15"/>
      <c r="F378" s="8"/>
      <c r="G378" s="8"/>
      <c r="H378" s="8"/>
      <c r="I378" s="8"/>
      <c r="J378" s="8"/>
      <c r="K378" s="8"/>
      <c r="L378" s="8"/>
      <c r="M378" s="15"/>
      <c r="N378" s="15"/>
      <c r="O378" s="13"/>
      <c r="P378" s="13"/>
      <c r="Q378" s="13"/>
      <c r="R378" s="13"/>
      <c r="S378" s="14"/>
      <c r="T378" s="13"/>
      <c r="U378" s="13"/>
      <c r="V378" s="13"/>
      <c r="W378" s="13"/>
      <c r="X378" s="13"/>
      <c r="Y378" s="13"/>
      <c r="Z378" s="13"/>
    </row>
    <row r="379" spans="1:26" ht="15.75">
      <c r="A379" s="11"/>
      <c r="B379" s="15"/>
      <c r="C379" s="11"/>
      <c r="D379" s="11"/>
      <c r="E379" s="15"/>
      <c r="F379" s="8"/>
      <c r="G379" s="8"/>
      <c r="H379" s="8"/>
      <c r="I379" s="8"/>
      <c r="J379" s="8"/>
      <c r="K379" s="8"/>
      <c r="L379" s="8"/>
      <c r="M379" s="15"/>
      <c r="N379" s="15"/>
      <c r="O379" s="13"/>
      <c r="P379" s="13"/>
      <c r="Q379" s="13"/>
      <c r="R379" s="13"/>
      <c r="S379" s="14"/>
      <c r="T379" s="13"/>
      <c r="U379" s="13"/>
      <c r="V379" s="13"/>
      <c r="W379" s="13"/>
      <c r="X379" s="13"/>
      <c r="Y379" s="13"/>
      <c r="Z379" s="13"/>
    </row>
    <row r="380" spans="1:26" ht="15.75">
      <c r="A380" s="11"/>
      <c r="B380" s="15"/>
      <c r="C380" s="11"/>
      <c r="D380" s="11"/>
      <c r="E380" s="15"/>
      <c r="F380" s="8"/>
      <c r="G380" s="8"/>
      <c r="H380" s="8"/>
      <c r="I380" s="8"/>
      <c r="J380" s="8"/>
      <c r="K380" s="8"/>
      <c r="L380" s="8"/>
      <c r="M380" s="15"/>
      <c r="N380" s="15"/>
      <c r="O380" s="13"/>
      <c r="P380" s="13"/>
      <c r="Q380" s="13"/>
      <c r="R380" s="13"/>
      <c r="S380" s="14"/>
      <c r="T380" s="13"/>
      <c r="U380" s="13"/>
      <c r="V380" s="13"/>
      <c r="W380" s="13"/>
      <c r="X380" s="13"/>
      <c r="Y380" s="13"/>
      <c r="Z380" s="13"/>
    </row>
    <row r="381" spans="1:26" ht="15.75">
      <c r="A381" s="11"/>
      <c r="B381" s="15"/>
      <c r="C381" s="11"/>
      <c r="D381" s="11"/>
      <c r="E381" s="15"/>
      <c r="F381" s="8"/>
      <c r="G381" s="8"/>
      <c r="H381" s="8"/>
      <c r="I381" s="8"/>
      <c r="J381" s="8"/>
      <c r="K381" s="8"/>
      <c r="L381" s="8"/>
      <c r="M381" s="15"/>
      <c r="N381" s="15"/>
      <c r="O381" s="13"/>
      <c r="P381" s="13"/>
      <c r="Q381" s="13"/>
      <c r="R381" s="13"/>
      <c r="S381" s="14"/>
      <c r="T381" s="13"/>
      <c r="U381" s="13"/>
      <c r="V381" s="13"/>
      <c r="W381" s="13"/>
      <c r="X381" s="13"/>
      <c r="Y381" s="13"/>
      <c r="Z381" s="13"/>
    </row>
    <row r="382" spans="1:26" ht="15.75">
      <c r="A382" s="11"/>
      <c r="B382" s="15"/>
      <c r="C382" s="11"/>
      <c r="D382" s="11"/>
      <c r="E382" s="15"/>
      <c r="F382" s="8"/>
      <c r="G382" s="8"/>
      <c r="H382" s="8"/>
      <c r="I382" s="8"/>
      <c r="J382" s="8"/>
      <c r="K382" s="8"/>
      <c r="L382" s="8"/>
      <c r="M382" s="15"/>
      <c r="N382" s="15"/>
      <c r="O382" s="13"/>
      <c r="P382" s="13"/>
      <c r="Q382" s="13"/>
      <c r="R382" s="13"/>
      <c r="S382" s="14"/>
      <c r="T382" s="13"/>
      <c r="U382" s="13"/>
      <c r="V382" s="13"/>
      <c r="W382" s="13"/>
      <c r="X382" s="13"/>
      <c r="Y382" s="13"/>
      <c r="Z382" s="13"/>
    </row>
    <row r="383" spans="1:26" ht="15.75">
      <c r="A383" s="11"/>
      <c r="B383" s="15"/>
      <c r="C383" s="11"/>
      <c r="D383" s="11"/>
      <c r="E383" s="15"/>
      <c r="F383" s="8"/>
      <c r="G383" s="8"/>
      <c r="H383" s="8"/>
      <c r="I383" s="8"/>
      <c r="J383" s="8"/>
      <c r="K383" s="8"/>
      <c r="L383" s="8"/>
      <c r="M383" s="15"/>
      <c r="N383" s="15"/>
      <c r="O383" s="13"/>
      <c r="P383" s="13"/>
      <c r="Q383" s="13"/>
      <c r="R383" s="13"/>
      <c r="S383" s="14"/>
      <c r="T383" s="13"/>
      <c r="U383" s="13"/>
      <c r="V383" s="13"/>
      <c r="W383" s="13"/>
      <c r="X383" s="13"/>
      <c r="Y383" s="13"/>
      <c r="Z383" s="13"/>
    </row>
    <row r="384" spans="1:26" ht="15.75">
      <c r="A384" s="11"/>
      <c r="B384" s="15"/>
      <c r="C384" s="11"/>
      <c r="D384" s="11"/>
      <c r="E384" s="15"/>
      <c r="F384" s="8"/>
      <c r="G384" s="8"/>
      <c r="H384" s="8"/>
      <c r="I384" s="8"/>
      <c r="J384" s="8"/>
      <c r="K384" s="8"/>
      <c r="L384" s="8"/>
      <c r="M384" s="15"/>
      <c r="N384" s="15"/>
      <c r="O384" s="13"/>
      <c r="P384" s="13"/>
      <c r="Q384" s="13"/>
      <c r="R384" s="13"/>
      <c r="S384" s="14"/>
      <c r="T384" s="13"/>
      <c r="U384" s="13"/>
      <c r="V384" s="13"/>
      <c r="W384" s="13"/>
      <c r="X384" s="13"/>
      <c r="Y384" s="13"/>
      <c r="Z384" s="13"/>
    </row>
    <row r="385" spans="1:26" ht="15.75">
      <c r="A385" s="11"/>
      <c r="B385" s="15"/>
      <c r="C385" s="11"/>
      <c r="D385" s="11"/>
      <c r="E385" s="15"/>
      <c r="F385" s="8"/>
      <c r="G385" s="8"/>
      <c r="H385" s="8"/>
      <c r="I385" s="8"/>
      <c r="J385" s="8"/>
      <c r="K385" s="8"/>
      <c r="L385" s="8"/>
      <c r="M385" s="15"/>
      <c r="N385" s="15"/>
      <c r="O385" s="13"/>
      <c r="P385" s="13"/>
      <c r="Q385" s="13"/>
      <c r="R385" s="13"/>
      <c r="S385" s="14"/>
      <c r="T385" s="13"/>
      <c r="U385" s="13"/>
      <c r="V385" s="13"/>
      <c r="W385" s="13"/>
      <c r="X385" s="13"/>
      <c r="Y385" s="13"/>
      <c r="Z385" s="13"/>
    </row>
    <row r="386" spans="1:26" ht="15.75">
      <c r="A386" s="11"/>
      <c r="B386" s="15"/>
      <c r="C386" s="11"/>
      <c r="D386" s="11"/>
      <c r="E386" s="15"/>
      <c r="F386" s="8"/>
      <c r="G386" s="8"/>
      <c r="H386" s="8"/>
      <c r="I386" s="8"/>
      <c r="J386" s="8"/>
      <c r="K386" s="8"/>
      <c r="L386" s="8"/>
      <c r="M386" s="15"/>
      <c r="N386" s="15"/>
      <c r="O386" s="13"/>
      <c r="P386" s="13"/>
      <c r="Q386" s="13"/>
      <c r="R386" s="13"/>
      <c r="S386" s="14"/>
      <c r="T386" s="13"/>
      <c r="U386" s="13"/>
      <c r="V386" s="13"/>
      <c r="W386" s="13"/>
      <c r="X386" s="13"/>
      <c r="Y386" s="13"/>
      <c r="Z386" s="13"/>
    </row>
    <row r="387" spans="1:26" ht="15.75">
      <c r="A387" s="11"/>
      <c r="B387" s="15"/>
      <c r="C387" s="11"/>
      <c r="D387" s="11"/>
      <c r="E387" s="15"/>
      <c r="F387" s="8"/>
      <c r="G387" s="8"/>
      <c r="H387" s="8"/>
      <c r="I387" s="8"/>
      <c r="J387" s="8"/>
      <c r="K387" s="8"/>
      <c r="L387" s="8"/>
      <c r="M387" s="15"/>
      <c r="N387" s="15"/>
      <c r="O387" s="13"/>
      <c r="P387" s="13"/>
      <c r="Q387" s="13"/>
      <c r="R387" s="13"/>
      <c r="S387" s="14"/>
      <c r="T387" s="13"/>
      <c r="U387" s="13"/>
      <c r="V387" s="13"/>
      <c r="W387" s="13"/>
      <c r="X387" s="13"/>
      <c r="Y387" s="13"/>
      <c r="Z387" s="13"/>
    </row>
    <row r="388" spans="1:26" ht="15.75">
      <c r="A388" s="11"/>
      <c r="B388" s="15"/>
      <c r="C388" s="11"/>
      <c r="D388" s="11"/>
      <c r="E388" s="15"/>
      <c r="F388" s="8"/>
      <c r="G388" s="8"/>
      <c r="H388" s="8"/>
      <c r="I388" s="8"/>
      <c r="J388" s="8"/>
      <c r="K388" s="8"/>
      <c r="L388" s="8"/>
      <c r="M388" s="15"/>
      <c r="N388" s="15"/>
      <c r="O388" s="13"/>
      <c r="P388" s="13"/>
      <c r="Q388" s="13"/>
      <c r="R388" s="13"/>
      <c r="S388" s="14"/>
      <c r="T388" s="13"/>
      <c r="U388" s="13"/>
      <c r="V388" s="13"/>
      <c r="W388" s="13"/>
      <c r="X388" s="13"/>
      <c r="Y388" s="13"/>
      <c r="Z388" s="13"/>
    </row>
    <row r="389" spans="1:26" ht="15.75">
      <c r="A389" s="11"/>
      <c r="B389" s="15"/>
      <c r="C389" s="11"/>
      <c r="D389" s="11"/>
      <c r="E389" s="15"/>
      <c r="F389" s="8"/>
      <c r="G389" s="8"/>
      <c r="H389" s="8"/>
      <c r="I389" s="8"/>
      <c r="J389" s="8"/>
      <c r="K389" s="8"/>
      <c r="L389" s="8"/>
      <c r="M389" s="15"/>
      <c r="N389" s="15"/>
      <c r="O389" s="13"/>
      <c r="P389" s="13"/>
      <c r="Q389" s="13"/>
      <c r="R389" s="13"/>
      <c r="S389" s="14"/>
      <c r="T389" s="13"/>
      <c r="U389" s="13"/>
      <c r="V389" s="13"/>
      <c r="W389" s="13"/>
      <c r="X389" s="13"/>
      <c r="Y389" s="13"/>
      <c r="Z389" s="13"/>
    </row>
    <row r="390" spans="1:26" ht="15.75">
      <c r="A390" s="11"/>
      <c r="B390" s="15"/>
      <c r="C390" s="11"/>
      <c r="D390" s="11"/>
      <c r="E390" s="15"/>
      <c r="F390" s="8"/>
      <c r="G390" s="8"/>
      <c r="H390" s="8"/>
      <c r="I390" s="8"/>
      <c r="J390" s="8"/>
      <c r="K390" s="8"/>
      <c r="L390" s="8"/>
      <c r="M390" s="15"/>
      <c r="N390" s="15"/>
      <c r="O390" s="13"/>
      <c r="P390" s="13"/>
      <c r="Q390" s="13"/>
      <c r="R390" s="13"/>
      <c r="S390" s="14"/>
      <c r="T390" s="13"/>
      <c r="U390" s="13"/>
      <c r="V390" s="13"/>
      <c r="W390" s="13"/>
      <c r="X390" s="13"/>
      <c r="Y390" s="13"/>
      <c r="Z390" s="13"/>
    </row>
    <row r="391" spans="1:26" ht="15.75">
      <c r="A391" s="11"/>
      <c r="B391" s="15"/>
      <c r="C391" s="11"/>
      <c r="D391" s="11"/>
      <c r="E391" s="15"/>
      <c r="F391" s="8"/>
      <c r="G391" s="8"/>
      <c r="H391" s="8"/>
      <c r="I391" s="8"/>
      <c r="J391" s="8"/>
      <c r="K391" s="8"/>
      <c r="L391" s="8"/>
      <c r="M391" s="15"/>
      <c r="N391" s="15"/>
      <c r="O391" s="13"/>
      <c r="P391" s="13"/>
      <c r="Q391" s="13"/>
      <c r="R391" s="13"/>
      <c r="S391" s="14"/>
      <c r="T391" s="13"/>
      <c r="U391" s="13"/>
      <c r="V391" s="13"/>
      <c r="W391" s="13"/>
      <c r="X391" s="13"/>
      <c r="Y391" s="13"/>
      <c r="Z391" s="13"/>
    </row>
    <row r="392" spans="1:26" ht="15.75">
      <c r="A392" s="11"/>
      <c r="B392" s="15"/>
      <c r="C392" s="11"/>
      <c r="D392" s="11"/>
      <c r="E392" s="15"/>
      <c r="F392" s="8"/>
      <c r="G392" s="8"/>
      <c r="H392" s="8"/>
      <c r="I392" s="8"/>
      <c r="J392" s="8"/>
      <c r="K392" s="8"/>
      <c r="L392" s="8"/>
      <c r="M392" s="15"/>
      <c r="N392" s="15"/>
      <c r="O392" s="13"/>
      <c r="P392" s="13"/>
      <c r="Q392" s="13"/>
      <c r="R392" s="13"/>
      <c r="S392" s="14"/>
      <c r="T392" s="13"/>
      <c r="U392" s="13"/>
      <c r="V392" s="13"/>
      <c r="W392" s="13"/>
      <c r="X392" s="13"/>
      <c r="Y392" s="13"/>
      <c r="Z392" s="13"/>
    </row>
    <row r="393" spans="1:26" ht="15.75">
      <c r="A393" s="11"/>
      <c r="B393" s="15"/>
      <c r="C393" s="11"/>
      <c r="D393" s="11"/>
      <c r="E393" s="15"/>
      <c r="F393" s="8"/>
      <c r="G393" s="8"/>
      <c r="H393" s="8"/>
      <c r="I393" s="8"/>
      <c r="J393" s="8"/>
      <c r="K393" s="8"/>
      <c r="L393" s="8"/>
      <c r="M393" s="15"/>
      <c r="N393" s="15"/>
      <c r="O393" s="13"/>
      <c r="P393" s="13"/>
      <c r="Q393" s="13"/>
      <c r="R393" s="13"/>
      <c r="S393" s="14"/>
      <c r="T393" s="13"/>
      <c r="U393" s="13"/>
      <c r="V393" s="13"/>
      <c r="W393" s="13"/>
      <c r="X393" s="13"/>
      <c r="Y393" s="13"/>
      <c r="Z393" s="13"/>
    </row>
    <row r="394" spans="1:26" ht="15.75">
      <c r="A394" s="11"/>
      <c r="B394" s="15"/>
      <c r="C394" s="11"/>
      <c r="D394" s="11"/>
      <c r="E394" s="15"/>
      <c r="F394" s="8"/>
      <c r="G394" s="8"/>
      <c r="H394" s="8"/>
      <c r="I394" s="8"/>
      <c r="J394" s="8"/>
      <c r="K394" s="8"/>
      <c r="L394" s="8"/>
      <c r="M394" s="15"/>
      <c r="N394" s="15"/>
      <c r="O394" s="13"/>
      <c r="P394" s="13"/>
      <c r="Q394" s="13"/>
      <c r="R394" s="13"/>
      <c r="S394" s="14"/>
      <c r="T394" s="13"/>
      <c r="U394" s="13"/>
      <c r="V394" s="13"/>
      <c r="W394" s="13"/>
      <c r="X394" s="13"/>
      <c r="Y394" s="13"/>
      <c r="Z394" s="13"/>
    </row>
    <row r="395" spans="1:26" ht="15.75">
      <c r="A395" s="11"/>
      <c r="B395" s="15"/>
      <c r="C395" s="11"/>
      <c r="D395" s="11"/>
      <c r="E395" s="15"/>
      <c r="F395" s="8"/>
      <c r="G395" s="8"/>
      <c r="H395" s="8"/>
      <c r="I395" s="8"/>
      <c r="J395" s="8"/>
      <c r="K395" s="8"/>
      <c r="L395" s="8"/>
      <c r="M395" s="15"/>
      <c r="N395" s="15"/>
      <c r="O395" s="13"/>
      <c r="P395" s="13"/>
      <c r="Q395" s="13"/>
      <c r="R395" s="13"/>
      <c r="S395" s="14"/>
      <c r="T395" s="13"/>
      <c r="U395" s="13"/>
      <c r="V395" s="13"/>
      <c r="W395" s="13"/>
      <c r="X395" s="13"/>
      <c r="Y395" s="13"/>
      <c r="Z395" s="13"/>
    </row>
    <row r="396" spans="1:26" ht="15.75">
      <c r="A396" s="11"/>
      <c r="B396" s="15"/>
      <c r="C396" s="11"/>
      <c r="D396" s="11"/>
      <c r="E396" s="15"/>
      <c r="F396" s="8"/>
      <c r="G396" s="8"/>
      <c r="H396" s="8"/>
      <c r="I396" s="8"/>
      <c r="J396" s="8"/>
      <c r="K396" s="8"/>
      <c r="L396" s="8"/>
      <c r="M396" s="15"/>
      <c r="N396" s="15"/>
      <c r="O396" s="13"/>
      <c r="P396" s="13"/>
      <c r="Q396" s="13"/>
      <c r="R396" s="13"/>
      <c r="S396" s="14"/>
      <c r="T396" s="13"/>
      <c r="U396" s="13"/>
      <c r="V396" s="13"/>
      <c r="W396" s="13"/>
      <c r="X396" s="13"/>
      <c r="Y396" s="13"/>
      <c r="Z396" s="13"/>
    </row>
    <row r="397" spans="1:26" ht="15.75">
      <c r="A397" s="11"/>
      <c r="B397" s="15"/>
      <c r="C397" s="11"/>
      <c r="D397" s="11"/>
      <c r="E397" s="15"/>
      <c r="F397" s="8"/>
      <c r="G397" s="8"/>
      <c r="H397" s="8"/>
      <c r="I397" s="8"/>
      <c r="J397" s="8"/>
      <c r="K397" s="8"/>
      <c r="L397" s="8"/>
      <c r="M397" s="15"/>
      <c r="N397" s="15"/>
      <c r="O397" s="13"/>
      <c r="P397" s="13"/>
      <c r="Q397" s="13"/>
      <c r="R397" s="13"/>
      <c r="S397" s="14"/>
      <c r="T397" s="13"/>
      <c r="U397" s="13"/>
      <c r="V397" s="13"/>
      <c r="W397" s="13"/>
      <c r="X397" s="13"/>
      <c r="Y397" s="13"/>
      <c r="Z397" s="13"/>
    </row>
    <row r="398" spans="1:26" ht="15.75">
      <c r="A398" s="11"/>
      <c r="B398" s="15"/>
      <c r="C398" s="11"/>
      <c r="D398" s="11"/>
      <c r="E398" s="15"/>
      <c r="F398" s="8"/>
      <c r="G398" s="8"/>
      <c r="H398" s="8"/>
      <c r="I398" s="8"/>
      <c r="J398" s="8"/>
      <c r="K398" s="8"/>
      <c r="L398" s="8"/>
      <c r="M398" s="15"/>
      <c r="N398" s="15"/>
      <c r="O398" s="13"/>
      <c r="P398" s="13"/>
      <c r="Q398" s="13"/>
      <c r="R398" s="13"/>
      <c r="S398" s="14"/>
      <c r="T398" s="13"/>
      <c r="U398" s="13"/>
      <c r="V398" s="13"/>
      <c r="W398" s="13"/>
      <c r="X398" s="13"/>
      <c r="Y398" s="13"/>
      <c r="Z398" s="13"/>
    </row>
    <row r="399" spans="1:26" ht="15.75">
      <c r="A399" s="11"/>
      <c r="B399" s="15"/>
      <c r="C399" s="11"/>
      <c r="D399" s="11"/>
      <c r="E399" s="15"/>
      <c r="F399" s="8"/>
      <c r="G399" s="8"/>
      <c r="H399" s="8"/>
      <c r="I399" s="8"/>
      <c r="J399" s="8"/>
      <c r="K399" s="8"/>
      <c r="L399" s="8"/>
      <c r="M399" s="15"/>
      <c r="N399" s="15"/>
      <c r="O399" s="13"/>
      <c r="P399" s="13"/>
      <c r="Q399" s="13"/>
      <c r="R399" s="13"/>
      <c r="S399" s="14"/>
      <c r="T399" s="13"/>
      <c r="U399" s="13"/>
      <c r="V399" s="13"/>
      <c r="W399" s="13"/>
      <c r="X399" s="13"/>
      <c r="Y399" s="13"/>
      <c r="Z399" s="13"/>
    </row>
    <row r="400" spans="1:26" ht="15.75">
      <c r="A400" s="11"/>
      <c r="B400" s="15"/>
      <c r="C400" s="11"/>
      <c r="D400" s="11"/>
      <c r="E400" s="15"/>
      <c r="F400" s="8"/>
      <c r="G400" s="8"/>
      <c r="H400" s="8"/>
      <c r="I400" s="8"/>
      <c r="J400" s="8"/>
      <c r="K400" s="8"/>
      <c r="L400" s="8"/>
      <c r="M400" s="15"/>
      <c r="N400" s="15"/>
      <c r="O400" s="13"/>
      <c r="P400" s="13"/>
      <c r="Q400" s="13"/>
      <c r="R400" s="13"/>
      <c r="S400" s="14"/>
      <c r="T400" s="13"/>
      <c r="U400" s="13"/>
      <c r="V400" s="13"/>
      <c r="W400" s="13"/>
      <c r="X400" s="13"/>
      <c r="Y400" s="13"/>
      <c r="Z400" s="13"/>
    </row>
    <row r="401" spans="1:26" ht="15.75">
      <c r="A401" s="11"/>
      <c r="B401" s="15"/>
      <c r="C401" s="11"/>
      <c r="D401" s="11"/>
      <c r="E401" s="15"/>
      <c r="F401" s="8"/>
      <c r="G401" s="8"/>
      <c r="H401" s="8"/>
      <c r="I401" s="8"/>
      <c r="J401" s="8"/>
      <c r="K401" s="8"/>
      <c r="L401" s="8"/>
      <c r="M401" s="15"/>
      <c r="N401" s="15"/>
      <c r="O401" s="13"/>
      <c r="P401" s="13"/>
      <c r="Q401" s="13"/>
      <c r="R401" s="13"/>
      <c r="S401" s="14"/>
      <c r="T401" s="13"/>
      <c r="U401" s="13"/>
      <c r="V401" s="13"/>
      <c r="W401" s="13"/>
      <c r="X401" s="13"/>
      <c r="Y401" s="13"/>
      <c r="Z401" s="13"/>
    </row>
    <row r="402" spans="1:26" ht="15.75">
      <c r="A402" s="11"/>
      <c r="B402" s="15"/>
      <c r="C402" s="11"/>
      <c r="D402" s="11"/>
      <c r="E402" s="15"/>
      <c r="F402" s="8"/>
      <c r="G402" s="8"/>
      <c r="H402" s="8"/>
      <c r="I402" s="8"/>
      <c r="J402" s="8"/>
      <c r="K402" s="8"/>
      <c r="L402" s="8"/>
      <c r="M402" s="15"/>
      <c r="N402" s="15"/>
      <c r="O402" s="13"/>
      <c r="P402" s="13"/>
      <c r="Q402" s="13"/>
      <c r="R402" s="13"/>
      <c r="S402" s="14"/>
      <c r="T402" s="13"/>
      <c r="U402" s="13"/>
      <c r="V402" s="13"/>
      <c r="W402" s="13"/>
      <c r="X402" s="13"/>
      <c r="Y402" s="13"/>
      <c r="Z402" s="13"/>
    </row>
    <row r="403" spans="1:26" ht="15.75">
      <c r="A403" s="11"/>
      <c r="B403" s="15"/>
      <c r="C403" s="11"/>
      <c r="D403" s="11"/>
      <c r="E403" s="15"/>
      <c r="F403" s="8"/>
      <c r="G403" s="8"/>
      <c r="H403" s="8"/>
      <c r="I403" s="8"/>
      <c r="J403" s="8"/>
      <c r="K403" s="8"/>
      <c r="L403" s="8"/>
      <c r="M403" s="15"/>
      <c r="N403" s="15"/>
      <c r="O403" s="13"/>
      <c r="P403" s="13"/>
      <c r="Q403" s="13"/>
      <c r="R403" s="13"/>
      <c r="S403" s="14"/>
      <c r="T403" s="13"/>
      <c r="U403" s="13"/>
      <c r="V403" s="13"/>
      <c r="W403" s="13"/>
      <c r="X403" s="13"/>
      <c r="Y403" s="13"/>
      <c r="Z403" s="13"/>
    </row>
    <row r="404" spans="1:26" ht="15.75">
      <c r="A404" s="11"/>
      <c r="B404" s="15"/>
      <c r="C404" s="11"/>
      <c r="D404" s="11"/>
      <c r="E404" s="15"/>
      <c r="F404" s="8"/>
      <c r="G404" s="8"/>
      <c r="H404" s="8"/>
      <c r="I404" s="8"/>
      <c r="J404" s="8"/>
      <c r="K404" s="8"/>
      <c r="L404" s="8"/>
      <c r="M404" s="15"/>
      <c r="N404" s="15"/>
      <c r="O404" s="13"/>
      <c r="P404" s="13"/>
      <c r="Q404" s="13"/>
      <c r="R404" s="13"/>
      <c r="S404" s="14"/>
      <c r="T404" s="13"/>
      <c r="U404" s="13"/>
      <c r="V404" s="13"/>
      <c r="W404" s="13"/>
      <c r="X404" s="13"/>
      <c r="Y404" s="13"/>
      <c r="Z404" s="13"/>
    </row>
    <row r="405" spans="1:26" ht="15.75">
      <c r="A405" s="11"/>
      <c r="B405" s="15"/>
      <c r="C405" s="11"/>
      <c r="D405" s="11"/>
      <c r="E405" s="15"/>
      <c r="F405" s="8"/>
      <c r="G405" s="8"/>
      <c r="H405" s="8"/>
      <c r="I405" s="8"/>
      <c r="J405" s="8"/>
      <c r="K405" s="8"/>
      <c r="L405" s="8"/>
      <c r="M405" s="15"/>
      <c r="N405" s="15"/>
      <c r="O405" s="13"/>
      <c r="P405" s="13"/>
      <c r="Q405" s="13"/>
      <c r="R405" s="13"/>
      <c r="S405" s="14"/>
      <c r="T405" s="13"/>
      <c r="U405" s="13"/>
      <c r="V405" s="13"/>
      <c r="W405" s="13"/>
      <c r="X405" s="13"/>
      <c r="Y405" s="13"/>
      <c r="Z405" s="13"/>
    </row>
    <row r="406" spans="1:26" ht="15.75">
      <c r="A406" s="11"/>
      <c r="B406" s="15"/>
      <c r="C406" s="11"/>
      <c r="D406" s="11"/>
      <c r="E406" s="15"/>
      <c r="F406" s="8"/>
      <c r="G406" s="8"/>
      <c r="H406" s="8"/>
      <c r="I406" s="8"/>
      <c r="J406" s="8"/>
      <c r="K406" s="8"/>
      <c r="L406" s="8"/>
      <c r="M406" s="15"/>
      <c r="N406" s="15"/>
      <c r="O406" s="13"/>
      <c r="P406" s="13"/>
      <c r="Q406" s="13"/>
      <c r="R406" s="13"/>
      <c r="S406" s="14"/>
      <c r="T406" s="13"/>
      <c r="U406" s="13"/>
      <c r="V406" s="13"/>
      <c r="W406" s="13"/>
      <c r="X406" s="13"/>
      <c r="Y406" s="13"/>
      <c r="Z406" s="13"/>
    </row>
    <row r="407" spans="1:26" ht="15.75">
      <c r="A407" s="11"/>
      <c r="B407" s="15"/>
      <c r="C407" s="11"/>
      <c r="D407" s="11"/>
      <c r="E407" s="15"/>
      <c r="F407" s="8"/>
      <c r="G407" s="8"/>
      <c r="H407" s="8"/>
      <c r="I407" s="8"/>
      <c r="J407" s="8"/>
      <c r="K407" s="8"/>
      <c r="L407" s="8"/>
      <c r="M407" s="15"/>
      <c r="N407" s="15"/>
      <c r="O407" s="13"/>
      <c r="P407" s="13"/>
      <c r="Q407" s="13"/>
      <c r="R407" s="13"/>
      <c r="S407" s="14"/>
      <c r="T407" s="13"/>
      <c r="U407" s="13"/>
      <c r="V407" s="13"/>
      <c r="W407" s="13"/>
      <c r="X407" s="13"/>
      <c r="Y407" s="13"/>
      <c r="Z407" s="13"/>
    </row>
    <row r="408" spans="1:26" ht="15.75">
      <c r="A408" s="11"/>
      <c r="B408" s="15"/>
      <c r="C408" s="11"/>
      <c r="D408" s="11"/>
      <c r="E408" s="15"/>
      <c r="F408" s="8"/>
      <c r="G408" s="8"/>
      <c r="H408" s="8"/>
      <c r="I408" s="8"/>
      <c r="J408" s="8"/>
      <c r="K408" s="8"/>
      <c r="L408" s="8"/>
      <c r="M408" s="15"/>
      <c r="N408" s="15"/>
      <c r="O408" s="13"/>
      <c r="P408" s="13"/>
      <c r="Q408" s="13"/>
      <c r="R408" s="13"/>
      <c r="S408" s="14"/>
      <c r="T408" s="13"/>
      <c r="U408" s="13"/>
      <c r="V408" s="13"/>
      <c r="W408" s="13"/>
      <c r="X408" s="13"/>
      <c r="Y408" s="13"/>
      <c r="Z408" s="13"/>
    </row>
    <row r="409" spans="1:26" ht="15.75">
      <c r="A409" s="11"/>
      <c r="B409" s="15"/>
      <c r="C409" s="11"/>
      <c r="D409" s="11"/>
      <c r="E409" s="15"/>
      <c r="F409" s="8"/>
      <c r="G409" s="8"/>
      <c r="H409" s="8"/>
      <c r="I409" s="8"/>
      <c r="J409" s="8"/>
      <c r="K409" s="8"/>
      <c r="L409" s="8"/>
      <c r="M409" s="15"/>
      <c r="N409" s="15"/>
      <c r="O409" s="13"/>
      <c r="P409" s="13"/>
      <c r="Q409" s="13"/>
      <c r="R409" s="13"/>
      <c r="S409" s="14"/>
      <c r="T409" s="13"/>
      <c r="U409" s="13"/>
      <c r="V409" s="13"/>
      <c r="W409" s="13"/>
      <c r="X409" s="13"/>
      <c r="Y409" s="13"/>
      <c r="Z409" s="13"/>
    </row>
    <row r="410" spans="1:26" ht="15.75">
      <c r="A410" s="11"/>
      <c r="B410" s="15"/>
      <c r="C410" s="11"/>
      <c r="D410" s="11"/>
      <c r="E410" s="15"/>
      <c r="F410" s="8"/>
      <c r="G410" s="8"/>
      <c r="H410" s="8"/>
      <c r="I410" s="8"/>
      <c r="J410" s="8"/>
      <c r="K410" s="8"/>
      <c r="L410" s="8"/>
      <c r="M410" s="15"/>
      <c r="N410" s="15"/>
      <c r="O410" s="13"/>
      <c r="P410" s="13"/>
      <c r="Q410" s="13"/>
      <c r="R410" s="13"/>
      <c r="S410" s="14"/>
      <c r="T410" s="13"/>
      <c r="U410" s="13"/>
      <c r="V410" s="13"/>
      <c r="W410" s="13"/>
      <c r="X410" s="13"/>
      <c r="Y410" s="13"/>
      <c r="Z410" s="13"/>
    </row>
    <row r="411" spans="1:26" ht="15.75">
      <c r="A411" s="11"/>
      <c r="B411" s="15"/>
      <c r="C411" s="11"/>
      <c r="D411" s="11"/>
      <c r="E411" s="15"/>
      <c r="F411" s="8"/>
      <c r="G411" s="8"/>
      <c r="H411" s="8"/>
      <c r="I411" s="8"/>
      <c r="J411" s="8"/>
      <c r="K411" s="8"/>
      <c r="L411" s="8"/>
      <c r="M411" s="15"/>
      <c r="N411" s="15"/>
      <c r="O411" s="13"/>
      <c r="P411" s="13"/>
      <c r="Q411" s="13"/>
      <c r="R411" s="13"/>
      <c r="S411" s="14"/>
      <c r="T411" s="13"/>
      <c r="U411" s="13"/>
      <c r="V411" s="13"/>
      <c r="W411" s="13"/>
      <c r="X411" s="13"/>
      <c r="Y411" s="13"/>
      <c r="Z411" s="13"/>
    </row>
    <row r="412" spans="1:26" ht="15.75">
      <c r="A412" s="11"/>
      <c r="B412" s="15"/>
      <c r="C412" s="11"/>
      <c r="D412" s="11"/>
      <c r="E412" s="15"/>
      <c r="F412" s="8"/>
      <c r="G412" s="8"/>
      <c r="H412" s="8"/>
      <c r="I412" s="8"/>
      <c r="J412" s="8"/>
      <c r="K412" s="8"/>
      <c r="L412" s="8"/>
      <c r="M412" s="15"/>
      <c r="N412" s="15"/>
      <c r="O412" s="13"/>
      <c r="P412" s="13"/>
      <c r="Q412" s="13"/>
      <c r="R412" s="13"/>
      <c r="S412" s="14"/>
      <c r="T412" s="13"/>
      <c r="U412" s="13"/>
      <c r="V412" s="13"/>
      <c r="W412" s="13"/>
      <c r="X412" s="13"/>
      <c r="Y412" s="13"/>
      <c r="Z412" s="13"/>
    </row>
    <row r="413" spans="1:26" ht="15.75">
      <c r="A413" s="11"/>
      <c r="B413" s="15"/>
      <c r="C413" s="11"/>
      <c r="D413" s="11"/>
      <c r="E413" s="15"/>
      <c r="F413" s="8"/>
      <c r="G413" s="8"/>
      <c r="H413" s="8"/>
      <c r="I413" s="8"/>
      <c r="J413" s="8"/>
      <c r="K413" s="8"/>
      <c r="L413" s="8"/>
      <c r="M413" s="15"/>
      <c r="N413" s="15"/>
      <c r="O413" s="13"/>
      <c r="P413" s="13"/>
      <c r="Q413" s="13"/>
      <c r="R413" s="13"/>
      <c r="S413" s="14"/>
      <c r="T413" s="13"/>
      <c r="U413" s="13"/>
      <c r="V413" s="13"/>
      <c r="W413" s="13"/>
      <c r="X413" s="13"/>
      <c r="Y413" s="13"/>
      <c r="Z413" s="13"/>
    </row>
    <row r="414" spans="1:26" ht="15.75">
      <c r="A414" s="11"/>
      <c r="B414" s="15"/>
      <c r="C414" s="11"/>
      <c r="D414" s="11"/>
      <c r="E414" s="15"/>
      <c r="F414" s="8"/>
      <c r="G414" s="8"/>
      <c r="H414" s="8"/>
      <c r="I414" s="8"/>
      <c r="J414" s="8"/>
      <c r="K414" s="8"/>
      <c r="L414" s="8"/>
      <c r="M414" s="15"/>
      <c r="N414" s="15"/>
      <c r="O414" s="13"/>
      <c r="P414" s="13"/>
      <c r="Q414" s="13"/>
      <c r="R414" s="13"/>
      <c r="S414" s="14"/>
      <c r="T414" s="13"/>
      <c r="U414" s="13"/>
      <c r="V414" s="13"/>
      <c r="W414" s="13"/>
      <c r="X414" s="13"/>
      <c r="Y414" s="13"/>
      <c r="Z414" s="13"/>
    </row>
    <row r="415" spans="1:26" ht="15.75">
      <c r="A415" s="11"/>
      <c r="B415" s="15"/>
      <c r="C415" s="11"/>
      <c r="D415" s="11"/>
      <c r="E415" s="15"/>
      <c r="F415" s="8"/>
      <c r="G415" s="8"/>
      <c r="H415" s="8"/>
      <c r="I415" s="8"/>
      <c r="J415" s="8"/>
      <c r="K415" s="8"/>
      <c r="L415" s="8"/>
      <c r="M415" s="15"/>
      <c r="N415" s="15"/>
      <c r="O415" s="13"/>
      <c r="P415" s="13"/>
      <c r="Q415" s="13"/>
      <c r="R415" s="13"/>
      <c r="S415" s="14"/>
      <c r="T415" s="13"/>
      <c r="U415" s="13"/>
      <c r="V415" s="13"/>
      <c r="W415" s="13"/>
      <c r="X415" s="13"/>
      <c r="Y415" s="13"/>
      <c r="Z415" s="13"/>
    </row>
    <row r="416" spans="1:26" ht="15.75">
      <c r="A416" s="11"/>
      <c r="B416" s="15"/>
      <c r="C416" s="11"/>
      <c r="D416" s="11"/>
      <c r="E416" s="15"/>
      <c r="F416" s="8"/>
      <c r="G416" s="8"/>
      <c r="H416" s="8"/>
      <c r="I416" s="8"/>
      <c r="J416" s="8"/>
      <c r="K416" s="8"/>
      <c r="L416" s="8"/>
      <c r="M416" s="15"/>
      <c r="N416" s="15"/>
      <c r="O416" s="13"/>
      <c r="P416" s="13"/>
      <c r="Q416" s="13"/>
      <c r="R416" s="13"/>
      <c r="S416" s="14"/>
      <c r="T416" s="13"/>
      <c r="U416" s="13"/>
      <c r="V416" s="13"/>
      <c r="W416" s="13"/>
      <c r="X416" s="13"/>
      <c r="Y416" s="13"/>
      <c r="Z416" s="13"/>
    </row>
    <row r="417" spans="1:26" ht="15.75">
      <c r="A417" s="11"/>
      <c r="B417" s="15"/>
      <c r="C417" s="11"/>
      <c r="D417" s="11"/>
      <c r="E417" s="15"/>
      <c r="F417" s="8"/>
      <c r="G417" s="8"/>
      <c r="H417" s="8"/>
      <c r="I417" s="8"/>
      <c r="J417" s="8"/>
      <c r="K417" s="8"/>
      <c r="L417" s="8"/>
      <c r="M417" s="15"/>
      <c r="N417" s="15"/>
      <c r="O417" s="13"/>
      <c r="P417" s="13"/>
      <c r="Q417" s="13"/>
      <c r="R417" s="13"/>
      <c r="S417" s="14"/>
      <c r="T417" s="13"/>
      <c r="U417" s="13"/>
      <c r="V417" s="13"/>
      <c r="W417" s="13"/>
      <c r="X417" s="13"/>
      <c r="Y417" s="13"/>
      <c r="Z417" s="13"/>
    </row>
    <row r="418" spans="1:26" ht="15.75">
      <c r="A418" s="11"/>
      <c r="B418" s="15"/>
      <c r="C418" s="11"/>
      <c r="D418" s="11"/>
      <c r="E418" s="15"/>
      <c r="F418" s="8"/>
      <c r="G418" s="8"/>
      <c r="H418" s="8"/>
      <c r="I418" s="8"/>
      <c r="J418" s="8"/>
      <c r="K418" s="8"/>
      <c r="L418" s="8"/>
      <c r="M418" s="15"/>
      <c r="N418" s="15"/>
      <c r="O418" s="13"/>
      <c r="P418" s="13"/>
      <c r="Q418" s="13"/>
      <c r="R418" s="13"/>
      <c r="S418" s="14"/>
      <c r="T418" s="13"/>
      <c r="U418" s="13"/>
      <c r="V418" s="13"/>
      <c r="W418" s="13"/>
      <c r="X418" s="13"/>
      <c r="Y418" s="13"/>
      <c r="Z418" s="13"/>
    </row>
    <row r="419" spans="1:26" ht="15.75">
      <c r="A419" s="11"/>
      <c r="B419" s="15"/>
      <c r="C419" s="11"/>
      <c r="D419" s="11"/>
      <c r="E419" s="15"/>
      <c r="F419" s="8"/>
      <c r="G419" s="8"/>
      <c r="H419" s="8"/>
      <c r="I419" s="8"/>
      <c r="J419" s="8"/>
      <c r="K419" s="8"/>
      <c r="L419" s="8"/>
      <c r="M419" s="15"/>
      <c r="N419" s="15"/>
      <c r="O419" s="13"/>
      <c r="P419" s="13"/>
      <c r="Q419" s="13"/>
      <c r="R419" s="13"/>
      <c r="S419" s="14"/>
      <c r="T419" s="13"/>
      <c r="U419" s="13"/>
      <c r="V419" s="13"/>
      <c r="W419" s="13"/>
      <c r="X419" s="13"/>
      <c r="Y419" s="13"/>
      <c r="Z419" s="13"/>
    </row>
    <row r="420" spans="1:26" ht="15.75">
      <c r="A420" s="11"/>
      <c r="B420" s="15"/>
      <c r="C420" s="11"/>
      <c r="D420" s="11"/>
      <c r="E420" s="15"/>
      <c r="F420" s="8"/>
      <c r="G420" s="8"/>
      <c r="H420" s="8"/>
      <c r="I420" s="8"/>
      <c r="J420" s="8"/>
      <c r="K420" s="8"/>
      <c r="L420" s="8"/>
      <c r="M420" s="15"/>
      <c r="N420" s="15"/>
      <c r="O420" s="13"/>
      <c r="P420" s="13"/>
      <c r="Q420" s="13"/>
      <c r="R420" s="13"/>
      <c r="S420" s="14"/>
      <c r="T420" s="13"/>
      <c r="U420" s="13"/>
      <c r="V420" s="13"/>
      <c r="W420" s="13"/>
      <c r="X420" s="13"/>
      <c r="Y420" s="13"/>
      <c r="Z420" s="13"/>
    </row>
    <row r="421" spans="1:26" ht="15.75">
      <c r="A421" s="11"/>
      <c r="B421" s="15"/>
      <c r="C421" s="11"/>
      <c r="D421" s="11"/>
      <c r="E421" s="15"/>
      <c r="F421" s="8"/>
      <c r="G421" s="8"/>
      <c r="H421" s="8"/>
      <c r="I421" s="8"/>
      <c r="J421" s="8"/>
      <c r="K421" s="8"/>
      <c r="L421" s="8"/>
      <c r="M421" s="15"/>
      <c r="N421" s="15"/>
      <c r="O421" s="13"/>
      <c r="P421" s="13"/>
      <c r="Q421" s="13"/>
      <c r="R421" s="13"/>
      <c r="S421" s="14"/>
      <c r="T421" s="13"/>
      <c r="U421" s="13"/>
      <c r="V421" s="13"/>
      <c r="W421" s="13"/>
      <c r="X421" s="13"/>
      <c r="Y421" s="13"/>
      <c r="Z421" s="13"/>
    </row>
    <row r="422" spans="1:26" ht="15.75">
      <c r="A422" s="11"/>
      <c r="B422" s="15"/>
      <c r="C422" s="11"/>
      <c r="D422" s="11"/>
      <c r="E422" s="15"/>
      <c r="F422" s="8"/>
      <c r="G422" s="8"/>
      <c r="H422" s="8"/>
      <c r="I422" s="8"/>
      <c r="J422" s="8"/>
      <c r="K422" s="8"/>
      <c r="L422" s="8"/>
      <c r="M422" s="15"/>
      <c r="N422" s="15"/>
      <c r="O422" s="13"/>
      <c r="P422" s="13"/>
      <c r="Q422" s="13"/>
      <c r="R422" s="13"/>
      <c r="S422" s="14"/>
      <c r="T422" s="13"/>
      <c r="U422" s="13"/>
      <c r="V422" s="13"/>
      <c r="W422" s="13"/>
      <c r="X422" s="13"/>
      <c r="Y422" s="13"/>
      <c r="Z422" s="13"/>
    </row>
    <row r="423" spans="1:26" ht="15.75">
      <c r="A423" s="11"/>
      <c r="B423" s="15"/>
      <c r="C423" s="11"/>
      <c r="D423" s="11"/>
      <c r="E423" s="15"/>
      <c r="F423" s="8"/>
      <c r="G423" s="8"/>
      <c r="H423" s="8"/>
      <c r="I423" s="8"/>
      <c r="J423" s="8"/>
      <c r="K423" s="8"/>
      <c r="L423" s="8"/>
      <c r="M423" s="15"/>
      <c r="N423" s="15"/>
      <c r="O423" s="13"/>
      <c r="P423" s="13"/>
      <c r="Q423" s="13"/>
      <c r="R423" s="13"/>
      <c r="S423" s="14"/>
      <c r="T423" s="13"/>
      <c r="U423" s="13"/>
      <c r="V423" s="13"/>
      <c r="W423" s="13"/>
      <c r="X423" s="13"/>
      <c r="Y423" s="13"/>
      <c r="Z423" s="13"/>
    </row>
    <row r="424" spans="1:26" ht="15.75">
      <c r="A424" s="11"/>
      <c r="B424" s="15"/>
      <c r="C424" s="11"/>
      <c r="D424" s="11"/>
      <c r="E424" s="15"/>
      <c r="F424" s="8"/>
      <c r="G424" s="8"/>
      <c r="H424" s="8"/>
      <c r="I424" s="8"/>
      <c r="J424" s="8"/>
      <c r="K424" s="8"/>
      <c r="L424" s="8"/>
      <c r="M424" s="15"/>
      <c r="N424" s="15"/>
      <c r="O424" s="13"/>
      <c r="P424" s="13"/>
      <c r="Q424" s="13"/>
      <c r="R424" s="13"/>
      <c r="S424" s="14"/>
      <c r="T424" s="13"/>
      <c r="U424" s="13"/>
      <c r="V424" s="13"/>
      <c r="W424" s="13"/>
      <c r="X424" s="13"/>
      <c r="Y424" s="13"/>
      <c r="Z424" s="13"/>
    </row>
    <row r="425" spans="1:26" ht="15.75">
      <c r="A425" s="11"/>
      <c r="B425" s="15"/>
      <c r="C425" s="11"/>
      <c r="D425" s="11"/>
      <c r="E425" s="15"/>
      <c r="F425" s="8"/>
      <c r="G425" s="8"/>
      <c r="H425" s="8"/>
      <c r="I425" s="8"/>
      <c r="J425" s="8"/>
      <c r="K425" s="8"/>
      <c r="L425" s="8"/>
      <c r="M425" s="15"/>
      <c r="N425" s="15"/>
      <c r="O425" s="13"/>
      <c r="P425" s="13"/>
      <c r="Q425" s="13"/>
      <c r="R425" s="13"/>
      <c r="S425" s="14"/>
      <c r="T425" s="13"/>
      <c r="U425" s="13"/>
      <c r="V425" s="13"/>
      <c r="W425" s="13"/>
      <c r="X425" s="13"/>
      <c r="Y425" s="13"/>
      <c r="Z425" s="13"/>
    </row>
    <row r="426" spans="1:26" ht="15.75">
      <c r="A426" s="11"/>
      <c r="B426" s="15"/>
      <c r="C426" s="11"/>
      <c r="D426" s="11"/>
      <c r="E426" s="15"/>
      <c r="F426" s="8"/>
      <c r="G426" s="8"/>
      <c r="H426" s="8"/>
      <c r="I426" s="8"/>
      <c r="J426" s="8"/>
      <c r="K426" s="8"/>
      <c r="L426" s="8"/>
      <c r="M426" s="15"/>
      <c r="N426" s="15"/>
      <c r="O426" s="13"/>
      <c r="P426" s="13"/>
      <c r="Q426" s="13"/>
      <c r="R426" s="13"/>
      <c r="S426" s="14"/>
      <c r="T426" s="13"/>
      <c r="U426" s="13"/>
      <c r="V426" s="13"/>
      <c r="W426" s="13"/>
      <c r="X426" s="13"/>
      <c r="Y426" s="13"/>
      <c r="Z426" s="13"/>
    </row>
    <row r="427" spans="1:26" ht="15.75">
      <c r="A427" s="11"/>
      <c r="B427" s="15"/>
      <c r="C427" s="11"/>
      <c r="D427" s="11"/>
      <c r="E427" s="15"/>
      <c r="F427" s="8"/>
      <c r="G427" s="8"/>
      <c r="H427" s="8"/>
      <c r="I427" s="8"/>
      <c r="J427" s="8"/>
      <c r="K427" s="8"/>
      <c r="L427" s="8"/>
      <c r="M427" s="15"/>
      <c r="N427" s="15"/>
      <c r="O427" s="13"/>
      <c r="P427" s="13"/>
      <c r="Q427" s="13"/>
      <c r="R427" s="13"/>
      <c r="S427" s="14"/>
      <c r="T427" s="13"/>
      <c r="U427" s="13"/>
      <c r="V427" s="13"/>
      <c r="W427" s="13"/>
      <c r="X427" s="13"/>
      <c r="Y427" s="13"/>
      <c r="Z427" s="13"/>
    </row>
    <row r="428" spans="1:26" ht="15.75">
      <c r="A428" s="11"/>
      <c r="B428" s="15"/>
      <c r="C428" s="11"/>
      <c r="D428" s="11"/>
      <c r="E428" s="15"/>
      <c r="F428" s="8"/>
      <c r="G428" s="8"/>
      <c r="H428" s="8"/>
      <c r="I428" s="8"/>
      <c r="J428" s="8"/>
      <c r="K428" s="8"/>
      <c r="L428" s="8"/>
      <c r="M428" s="15"/>
      <c r="N428" s="15"/>
      <c r="O428" s="13"/>
      <c r="P428" s="13"/>
      <c r="Q428" s="13"/>
      <c r="R428" s="13"/>
      <c r="S428" s="14"/>
      <c r="T428" s="13"/>
      <c r="U428" s="13"/>
      <c r="V428" s="13"/>
      <c r="W428" s="13"/>
      <c r="X428" s="13"/>
      <c r="Y428" s="13"/>
      <c r="Z428" s="13"/>
    </row>
    <row r="429" spans="1:26" ht="15.75">
      <c r="A429" s="11"/>
      <c r="B429" s="15"/>
      <c r="C429" s="11"/>
      <c r="D429" s="11"/>
      <c r="E429" s="15"/>
      <c r="F429" s="8"/>
      <c r="G429" s="8"/>
      <c r="H429" s="8"/>
      <c r="I429" s="8"/>
      <c r="J429" s="8"/>
      <c r="K429" s="8"/>
      <c r="L429" s="8"/>
      <c r="M429" s="15"/>
      <c r="N429" s="15"/>
      <c r="O429" s="13"/>
      <c r="P429" s="13"/>
      <c r="Q429" s="13"/>
      <c r="R429" s="13"/>
      <c r="S429" s="14"/>
      <c r="T429" s="13"/>
      <c r="U429" s="13"/>
      <c r="V429" s="13"/>
      <c r="W429" s="13"/>
      <c r="X429" s="13"/>
      <c r="Y429" s="13"/>
      <c r="Z429" s="13"/>
    </row>
    <row r="430" spans="1:26" ht="15.75">
      <c r="A430" s="11"/>
      <c r="B430" s="15"/>
      <c r="C430" s="11"/>
      <c r="D430" s="11"/>
      <c r="E430" s="15"/>
      <c r="F430" s="8"/>
      <c r="G430" s="8"/>
      <c r="H430" s="8"/>
      <c r="I430" s="8"/>
      <c r="J430" s="8"/>
      <c r="K430" s="8"/>
      <c r="L430" s="8"/>
      <c r="M430" s="15"/>
      <c r="N430" s="15"/>
      <c r="O430" s="13"/>
      <c r="P430" s="13"/>
      <c r="Q430" s="13"/>
      <c r="R430" s="13"/>
      <c r="S430" s="14"/>
      <c r="T430" s="13"/>
      <c r="U430" s="13"/>
      <c r="V430" s="13"/>
      <c r="W430" s="13"/>
      <c r="X430" s="13"/>
      <c r="Y430" s="13"/>
      <c r="Z430" s="13"/>
    </row>
    <row r="431" spans="1:26" ht="15.75">
      <c r="A431" s="11"/>
      <c r="B431" s="15"/>
      <c r="C431" s="11"/>
      <c r="D431" s="11"/>
      <c r="E431" s="15"/>
      <c r="F431" s="8"/>
      <c r="G431" s="8"/>
      <c r="H431" s="8"/>
      <c r="I431" s="8"/>
      <c r="J431" s="8"/>
      <c r="K431" s="8"/>
      <c r="L431" s="8"/>
      <c r="M431" s="15"/>
      <c r="N431" s="15"/>
      <c r="O431" s="13"/>
      <c r="P431" s="13"/>
      <c r="Q431" s="13"/>
      <c r="R431" s="13"/>
      <c r="S431" s="14"/>
      <c r="T431" s="13"/>
      <c r="U431" s="13"/>
      <c r="V431" s="13"/>
      <c r="W431" s="13"/>
      <c r="X431" s="13"/>
      <c r="Y431" s="13"/>
      <c r="Z431" s="13"/>
    </row>
    <row r="432" spans="1:26" ht="15.75">
      <c r="A432" s="11"/>
      <c r="B432" s="15"/>
      <c r="C432" s="11"/>
      <c r="D432" s="11"/>
      <c r="E432" s="15"/>
      <c r="F432" s="8"/>
      <c r="G432" s="8"/>
      <c r="H432" s="8"/>
      <c r="I432" s="8"/>
      <c r="J432" s="8"/>
      <c r="K432" s="8"/>
      <c r="L432" s="8"/>
      <c r="M432" s="15"/>
      <c r="N432" s="15"/>
      <c r="O432" s="13"/>
      <c r="P432" s="13"/>
      <c r="Q432" s="13"/>
      <c r="R432" s="13"/>
      <c r="S432" s="14"/>
      <c r="T432" s="13"/>
      <c r="U432" s="13"/>
      <c r="V432" s="13"/>
      <c r="W432" s="13"/>
      <c r="X432" s="13"/>
      <c r="Y432" s="13"/>
      <c r="Z432" s="13"/>
    </row>
    <row r="433" spans="1:26" ht="15.75">
      <c r="A433" s="11"/>
      <c r="B433" s="15"/>
      <c r="C433" s="11"/>
      <c r="D433" s="11"/>
      <c r="E433" s="15"/>
      <c r="F433" s="8"/>
      <c r="G433" s="8"/>
      <c r="H433" s="8"/>
      <c r="I433" s="8"/>
      <c r="J433" s="8"/>
      <c r="K433" s="8"/>
      <c r="L433" s="8"/>
      <c r="M433" s="15"/>
      <c r="N433" s="15"/>
      <c r="O433" s="13"/>
      <c r="P433" s="13"/>
      <c r="Q433" s="13"/>
      <c r="R433" s="13"/>
      <c r="S433" s="14"/>
      <c r="T433" s="13"/>
      <c r="U433" s="13"/>
      <c r="V433" s="13"/>
      <c r="W433" s="13"/>
      <c r="X433" s="13"/>
      <c r="Y433" s="13"/>
      <c r="Z433" s="13"/>
    </row>
    <row r="434" spans="1:26" ht="15.75">
      <c r="A434" s="11"/>
      <c r="B434" s="15"/>
      <c r="C434" s="11"/>
      <c r="D434" s="11"/>
      <c r="E434" s="15"/>
      <c r="F434" s="8"/>
      <c r="G434" s="8"/>
      <c r="H434" s="8"/>
      <c r="I434" s="8"/>
      <c r="J434" s="8"/>
      <c r="K434" s="8"/>
      <c r="L434" s="8"/>
      <c r="M434" s="15"/>
      <c r="N434" s="15"/>
      <c r="O434" s="13"/>
      <c r="P434" s="13"/>
      <c r="Q434" s="13"/>
      <c r="R434" s="13"/>
      <c r="S434" s="14"/>
      <c r="T434" s="13"/>
      <c r="U434" s="13"/>
      <c r="V434" s="13"/>
      <c r="W434" s="13"/>
      <c r="X434" s="13"/>
      <c r="Y434" s="13"/>
      <c r="Z434" s="13"/>
    </row>
    <row r="435" spans="1:26" ht="15.75">
      <c r="A435" s="11"/>
      <c r="B435" s="15"/>
      <c r="C435" s="11"/>
      <c r="D435" s="11"/>
      <c r="E435" s="15"/>
      <c r="F435" s="8"/>
      <c r="G435" s="8"/>
      <c r="H435" s="8"/>
      <c r="I435" s="8"/>
      <c r="J435" s="8"/>
      <c r="K435" s="8"/>
      <c r="L435" s="8"/>
      <c r="M435" s="15"/>
      <c r="N435" s="15"/>
      <c r="O435" s="13"/>
      <c r="P435" s="13"/>
      <c r="Q435" s="13"/>
      <c r="R435" s="13"/>
      <c r="S435" s="14"/>
      <c r="T435" s="13"/>
      <c r="U435" s="13"/>
      <c r="V435" s="13"/>
      <c r="W435" s="13"/>
      <c r="X435" s="13"/>
      <c r="Y435" s="13"/>
      <c r="Z435" s="13"/>
    </row>
    <row r="436" spans="1:26" ht="15.75">
      <c r="A436" s="11"/>
      <c r="B436" s="15"/>
      <c r="C436" s="11"/>
      <c r="D436" s="11"/>
      <c r="E436" s="15"/>
      <c r="F436" s="8"/>
      <c r="G436" s="8"/>
      <c r="H436" s="8"/>
      <c r="I436" s="8"/>
      <c r="J436" s="8"/>
      <c r="K436" s="8"/>
      <c r="L436" s="8"/>
      <c r="M436" s="15"/>
      <c r="N436" s="15"/>
      <c r="O436" s="13"/>
      <c r="P436" s="13"/>
      <c r="Q436" s="13"/>
      <c r="R436" s="13"/>
      <c r="S436" s="14"/>
      <c r="T436" s="13"/>
      <c r="U436" s="13"/>
      <c r="V436" s="13"/>
      <c r="W436" s="13"/>
      <c r="X436" s="13"/>
      <c r="Y436" s="13"/>
      <c r="Z436" s="13"/>
    </row>
    <row r="437" spans="1:26" ht="15.75">
      <c r="A437" s="11"/>
      <c r="B437" s="15"/>
      <c r="C437" s="11"/>
      <c r="D437" s="11"/>
      <c r="E437" s="15"/>
      <c r="F437" s="8"/>
      <c r="G437" s="8"/>
      <c r="H437" s="8"/>
      <c r="I437" s="8"/>
      <c r="J437" s="8"/>
      <c r="K437" s="8"/>
      <c r="L437" s="8"/>
      <c r="M437" s="15"/>
      <c r="N437" s="15"/>
      <c r="O437" s="13"/>
      <c r="P437" s="13"/>
      <c r="Q437" s="13"/>
      <c r="R437" s="13"/>
      <c r="S437" s="14"/>
      <c r="T437" s="13"/>
      <c r="U437" s="13"/>
      <c r="V437" s="13"/>
      <c r="W437" s="13"/>
      <c r="X437" s="13"/>
      <c r="Y437" s="13"/>
      <c r="Z437" s="13"/>
    </row>
    <row r="438" spans="1:26" ht="15.75">
      <c r="A438" s="11"/>
      <c r="B438" s="15"/>
      <c r="C438" s="11"/>
      <c r="D438" s="11"/>
      <c r="E438" s="15"/>
      <c r="F438" s="8"/>
      <c r="G438" s="8"/>
      <c r="H438" s="8"/>
      <c r="I438" s="8"/>
      <c r="J438" s="8"/>
      <c r="K438" s="8"/>
      <c r="L438" s="8"/>
      <c r="M438" s="15"/>
      <c r="N438" s="15"/>
      <c r="O438" s="13"/>
      <c r="P438" s="13"/>
      <c r="Q438" s="13"/>
      <c r="R438" s="13"/>
      <c r="S438" s="14"/>
      <c r="T438" s="13"/>
      <c r="U438" s="13"/>
      <c r="V438" s="13"/>
      <c r="W438" s="13"/>
      <c r="X438" s="13"/>
      <c r="Y438" s="13"/>
      <c r="Z438" s="13"/>
    </row>
    <row r="439" spans="1:26" ht="15.75">
      <c r="A439" s="11"/>
      <c r="B439" s="15"/>
      <c r="C439" s="11"/>
      <c r="D439" s="11"/>
      <c r="E439" s="15"/>
      <c r="F439" s="8"/>
      <c r="G439" s="8"/>
      <c r="H439" s="8"/>
      <c r="I439" s="8"/>
      <c r="J439" s="8"/>
      <c r="K439" s="8"/>
      <c r="L439" s="8"/>
      <c r="M439" s="15"/>
      <c r="N439" s="15"/>
      <c r="O439" s="13"/>
      <c r="P439" s="13"/>
      <c r="Q439" s="13"/>
      <c r="R439" s="13"/>
      <c r="S439" s="14"/>
      <c r="T439" s="13"/>
      <c r="U439" s="13"/>
      <c r="V439" s="13"/>
      <c r="W439" s="13"/>
      <c r="X439" s="13"/>
      <c r="Y439" s="13"/>
      <c r="Z439" s="13"/>
    </row>
    <row r="440" spans="1:26" ht="15.75">
      <c r="A440" s="11"/>
      <c r="B440" s="15"/>
      <c r="C440" s="11"/>
      <c r="D440" s="11"/>
      <c r="E440" s="15"/>
      <c r="F440" s="8"/>
      <c r="G440" s="8"/>
      <c r="H440" s="8"/>
      <c r="I440" s="8"/>
      <c r="J440" s="8"/>
      <c r="K440" s="8"/>
      <c r="L440" s="8"/>
      <c r="M440" s="15"/>
      <c r="N440" s="15"/>
      <c r="O440" s="13"/>
      <c r="P440" s="13"/>
      <c r="Q440" s="13"/>
      <c r="R440" s="13"/>
      <c r="S440" s="14"/>
      <c r="T440" s="13"/>
      <c r="U440" s="13"/>
      <c r="V440" s="13"/>
      <c r="W440" s="13"/>
      <c r="X440" s="13"/>
      <c r="Y440" s="13"/>
      <c r="Z440" s="13"/>
    </row>
    <row r="441" spans="1:26" ht="15.75">
      <c r="A441" s="11"/>
      <c r="B441" s="15"/>
      <c r="C441" s="11"/>
      <c r="D441" s="11"/>
      <c r="E441" s="15"/>
      <c r="F441" s="8"/>
      <c r="G441" s="8"/>
      <c r="H441" s="8"/>
      <c r="I441" s="8"/>
      <c r="J441" s="8"/>
      <c r="K441" s="8"/>
      <c r="L441" s="8"/>
      <c r="M441" s="15"/>
      <c r="N441" s="15"/>
      <c r="O441" s="13"/>
      <c r="P441" s="13"/>
      <c r="Q441" s="13"/>
      <c r="R441" s="13"/>
      <c r="S441" s="14"/>
      <c r="T441" s="13"/>
      <c r="U441" s="13"/>
      <c r="V441" s="13"/>
      <c r="W441" s="13"/>
      <c r="X441" s="13"/>
      <c r="Y441" s="13"/>
      <c r="Z441" s="13"/>
    </row>
    <row r="442" spans="1:26" ht="15.75">
      <c r="A442" s="11"/>
      <c r="B442" s="15"/>
      <c r="C442" s="11"/>
      <c r="D442" s="11"/>
      <c r="E442" s="15"/>
      <c r="F442" s="8"/>
      <c r="G442" s="8"/>
      <c r="H442" s="8"/>
      <c r="I442" s="8"/>
      <c r="J442" s="8"/>
      <c r="K442" s="8"/>
      <c r="L442" s="8"/>
      <c r="M442" s="15"/>
      <c r="N442" s="15"/>
      <c r="O442" s="13"/>
      <c r="P442" s="13"/>
      <c r="Q442" s="13"/>
      <c r="R442" s="13"/>
      <c r="S442" s="14"/>
      <c r="T442" s="13"/>
      <c r="U442" s="13"/>
      <c r="V442" s="13"/>
      <c r="W442" s="13"/>
      <c r="X442" s="13"/>
      <c r="Y442" s="13"/>
      <c r="Z442" s="13"/>
    </row>
    <row r="443" spans="1:26" ht="15.75">
      <c r="A443" s="11"/>
      <c r="B443" s="15"/>
      <c r="C443" s="11"/>
      <c r="D443" s="11"/>
      <c r="E443" s="15"/>
      <c r="F443" s="8"/>
      <c r="G443" s="8"/>
      <c r="H443" s="8"/>
      <c r="I443" s="8"/>
      <c r="J443" s="8"/>
      <c r="K443" s="8"/>
      <c r="L443" s="8"/>
      <c r="M443" s="15"/>
      <c r="N443" s="15"/>
      <c r="O443" s="13"/>
      <c r="P443" s="13"/>
      <c r="Q443" s="13"/>
      <c r="R443" s="13"/>
      <c r="S443" s="14"/>
      <c r="T443" s="13"/>
      <c r="U443" s="13"/>
      <c r="V443" s="13"/>
      <c r="W443" s="13"/>
      <c r="X443" s="13"/>
      <c r="Y443" s="13"/>
      <c r="Z443" s="13"/>
    </row>
  </sheetData>
  <sheetProtection/>
  <mergeCells count="152">
    <mergeCell ref="A12:A15"/>
    <mergeCell ref="D48:D53"/>
    <mergeCell ref="A2:N2"/>
    <mergeCell ref="M15:M17"/>
    <mergeCell ref="N15:N17"/>
    <mergeCell ref="M32:M35"/>
    <mergeCell ref="C30:C35"/>
    <mergeCell ref="A30:A35"/>
    <mergeCell ref="D30:D35"/>
    <mergeCell ref="M24:M29"/>
    <mergeCell ref="M56:M59"/>
    <mergeCell ref="D54:D59"/>
    <mergeCell ref="C72:C77"/>
    <mergeCell ref="D72:D77"/>
    <mergeCell ref="C60:C65"/>
    <mergeCell ref="C66:C71"/>
    <mergeCell ref="D66:D71"/>
    <mergeCell ref="M54:M55"/>
    <mergeCell ref="M60:M65"/>
    <mergeCell ref="M72:M77"/>
    <mergeCell ref="M84:M89"/>
    <mergeCell ref="M70:M71"/>
    <mergeCell ref="M102:M107"/>
    <mergeCell ref="M90:M95"/>
    <mergeCell ref="M96:M101"/>
    <mergeCell ref="M67:M69"/>
    <mergeCell ref="M78:M83"/>
    <mergeCell ref="N60:N65"/>
    <mergeCell ref="N102:N107"/>
    <mergeCell ref="N96:N101"/>
    <mergeCell ref="N90:N95"/>
    <mergeCell ref="N78:N83"/>
    <mergeCell ref="N66:N71"/>
    <mergeCell ref="N72:N77"/>
    <mergeCell ref="N84:N89"/>
    <mergeCell ref="A1:N1"/>
    <mergeCell ref="N18:N23"/>
    <mergeCell ref="D18:D23"/>
    <mergeCell ref="A18:A23"/>
    <mergeCell ref="B18:B23"/>
    <mergeCell ref="C12:C15"/>
    <mergeCell ref="C18:C23"/>
    <mergeCell ref="C4:C5"/>
    <mergeCell ref="D4:D5"/>
    <mergeCell ref="A16:A17"/>
    <mergeCell ref="E4:E5"/>
    <mergeCell ref="M42:M44"/>
    <mergeCell ref="M45:M47"/>
    <mergeCell ref="A24:A29"/>
    <mergeCell ref="C24:C29"/>
    <mergeCell ref="B24:B29"/>
    <mergeCell ref="C36:C41"/>
    <mergeCell ref="B36:B41"/>
    <mergeCell ref="A36:A41"/>
    <mergeCell ref="B12:B15"/>
    <mergeCell ref="B16:B17"/>
    <mergeCell ref="C16:C17"/>
    <mergeCell ref="B30:B35"/>
    <mergeCell ref="S4:S5"/>
    <mergeCell ref="O4:O5"/>
    <mergeCell ref="P4:P5"/>
    <mergeCell ref="Q4:Q5"/>
    <mergeCell ref="R4:R5"/>
    <mergeCell ref="M18:M21"/>
    <mergeCell ref="N4:N5"/>
    <mergeCell ref="N48:N53"/>
    <mergeCell ref="M36:M41"/>
    <mergeCell ref="N36:N41"/>
    <mergeCell ref="D114:D119"/>
    <mergeCell ref="D108:D113"/>
    <mergeCell ref="D78:D83"/>
    <mergeCell ref="M108:M113"/>
    <mergeCell ref="M48:M53"/>
    <mergeCell ref="D42:D47"/>
    <mergeCell ref="D96:D101"/>
    <mergeCell ref="D36:D41"/>
    <mergeCell ref="M13:M14"/>
    <mergeCell ref="D16:D17"/>
    <mergeCell ref="N6:N11"/>
    <mergeCell ref="N42:N47"/>
    <mergeCell ref="N24:N29"/>
    <mergeCell ref="D12:D15"/>
    <mergeCell ref="D24:D29"/>
    <mergeCell ref="M30:M31"/>
    <mergeCell ref="H4:H5"/>
    <mergeCell ref="N30:N35"/>
    <mergeCell ref="N54:N59"/>
    <mergeCell ref="A126:A131"/>
    <mergeCell ref="A120:A125"/>
    <mergeCell ref="B120:B125"/>
    <mergeCell ref="C120:C125"/>
    <mergeCell ref="B126:B131"/>
    <mergeCell ref="C126:C131"/>
    <mergeCell ref="D90:D95"/>
    <mergeCell ref="A60:A65"/>
    <mergeCell ref="A48:A53"/>
    <mergeCell ref="B60:B65"/>
    <mergeCell ref="D60:D65"/>
    <mergeCell ref="B90:B95"/>
    <mergeCell ref="B66:B71"/>
    <mergeCell ref="B72:B77"/>
    <mergeCell ref="B78:B83"/>
    <mergeCell ref="C78:C83"/>
    <mergeCell ref="C90:C95"/>
    <mergeCell ref="A66:A71"/>
    <mergeCell ref="A78:A83"/>
    <mergeCell ref="A84:A89"/>
    <mergeCell ref="D84:D89"/>
    <mergeCell ref="B42:B47"/>
    <mergeCell ref="C48:C53"/>
    <mergeCell ref="A42:A47"/>
    <mergeCell ref="B48:B53"/>
    <mergeCell ref="B54:B59"/>
    <mergeCell ref="C54:C59"/>
    <mergeCell ref="M117:M119"/>
    <mergeCell ref="A108:A113"/>
    <mergeCell ref="A102:A107"/>
    <mergeCell ref="A96:A101"/>
    <mergeCell ref="A90:A95"/>
    <mergeCell ref="A72:A77"/>
    <mergeCell ref="B84:B89"/>
    <mergeCell ref="C84:C89"/>
    <mergeCell ref="A114:A119"/>
    <mergeCell ref="M114:M116"/>
    <mergeCell ref="C108:C113"/>
    <mergeCell ref="C96:C101"/>
    <mergeCell ref="C114:C119"/>
    <mergeCell ref="B114:B119"/>
    <mergeCell ref="B96:B101"/>
    <mergeCell ref="B102:B107"/>
    <mergeCell ref="C102:C107"/>
    <mergeCell ref="B108:B113"/>
    <mergeCell ref="D102:D107"/>
    <mergeCell ref="N126:N131"/>
    <mergeCell ref="M120:M125"/>
    <mergeCell ref="D120:D125"/>
    <mergeCell ref="N120:N125"/>
    <mergeCell ref="D126:D131"/>
    <mergeCell ref="M126:M131"/>
    <mergeCell ref="N114:N116"/>
    <mergeCell ref="N108:N113"/>
    <mergeCell ref="N117:N119"/>
    <mergeCell ref="A54:A59"/>
    <mergeCell ref="M4:M5"/>
    <mergeCell ref="A6:D11"/>
    <mergeCell ref="M6:M11"/>
    <mergeCell ref="F4:G4"/>
    <mergeCell ref="I4:L4"/>
    <mergeCell ref="A4:A5"/>
    <mergeCell ref="B4:B5"/>
    <mergeCell ref="M22:M23"/>
    <mergeCell ref="C42:C47"/>
  </mergeCells>
  <printOptions horizontalCentered="1"/>
  <pageMargins left="0" right="0" top="0.35433070866141736" bottom="0" header="0" footer="0"/>
  <pageSetup fitToWidth="0" horizontalDpi="600" verticalDpi="600" orientation="landscape" paperSize="9" scale="44" r:id="rId1"/>
  <rowBreaks count="13" manualBreakCount="13">
    <brk id="13" max="255" man="1"/>
    <brk id="19" max="255" man="1"/>
    <brk id="29" max="255" man="1"/>
    <brk id="41" max="255" man="1"/>
    <brk id="53" max="255" man="1"/>
    <brk id="56" max="255" man="1"/>
    <brk id="65" max="255" man="1"/>
    <brk id="71" max="255" man="1"/>
    <brk id="83" max="255" man="1"/>
    <brk id="95" max="255" man="1"/>
    <brk id="107" max="255" man="1"/>
    <brk id="113" max="255" man="1"/>
    <brk id="119"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Черновая</cp:lastModifiedBy>
  <cp:lastPrinted>2018-10-29T12:08:53Z</cp:lastPrinted>
  <dcterms:created xsi:type="dcterms:W3CDTF">1996-10-08T23:32:33Z</dcterms:created>
  <dcterms:modified xsi:type="dcterms:W3CDTF">2018-10-29T12:51:40Z</dcterms:modified>
  <cp:category/>
  <cp:version/>
  <cp:contentType/>
  <cp:contentStatus/>
</cp:coreProperties>
</file>