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3" sheetId="1" r:id="rId1"/>
  </sheets>
  <definedNames/>
  <calcPr fullCalcOnLoad="1" refMode="R1C1"/>
</workbook>
</file>

<file path=xl/sharedStrings.xml><?xml version="1.0" encoding="utf-8"?>
<sst xmlns="http://schemas.openxmlformats.org/spreadsheetml/2006/main" count="65" uniqueCount="55">
  <si>
    <t>2.1.</t>
  </si>
  <si>
    <t>ИТОГО ПО ПРОГРАММЕ</t>
  </si>
  <si>
    <t>Наименование подпрограмм, 
мероприятий</t>
  </si>
  <si>
    <t>Кассовое исполнение*</t>
  </si>
  <si>
    <t>всего</t>
  </si>
  <si>
    <t>ФБ</t>
  </si>
  <si>
    <t>ОБ</t>
  </si>
  <si>
    <t>№ п/п</t>
  </si>
  <si>
    <t>МБ</t>
  </si>
  <si>
    <t>Результат реализации 
мероприятия, причина невыполнения или неполного выполнения мероприятия</t>
  </si>
  <si>
    <t>Итого по подпрограмме 1</t>
  </si>
  <si>
    <t>другие источники</t>
  </si>
  <si>
    <t>Приложение к пояснительной записке</t>
  </si>
  <si>
    <t>Таблица 1</t>
  </si>
  <si>
    <t>Обеспечение функций  органов местного самоуправления (содержание отдела по труду и социальным вопросам)</t>
  </si>
  <si>
    <t>Совершенствование механизма управления охраной труда в муниципальном образовании</t>
  </si>
  <si>
    <t>Испол-нение %</t>
  </si>
  <si>
    <t xml:space="preserve">Руководитель программы: _________________________________________________Слепухова И.А.           
</t>
  </si>
  <si>
    <t xml:space="preserve"> Исполнитель: Аулова Л.Б. 46 05 80</t>
  </si>
  <si>
    <t>2.2.</t>
  </si>
  <si>
    <t>3.1.</t>
  </si>
  <si>
    <t>Содействие улучшению положения на рынке труда незанятых трудовой деятельностью и безработных граждан (показатель 1)</t>
  </si>
  <si>
    <t>ПОДПРОГРАММА 1 Содействие трудоустройству граждан</t>
  </si>
  <si>
    <t xml:space="preserve">Подпрограмма 2  Улучшение условий и охраны труда в муниципальном образовании </t>
  </si>
  <si>
    <t>2.1.1.</t>
  </si>
  <si>
    <t>2.1.2.</t>
  </si>
  <si>
    <t>Предупредительные меры, направленные на снижение производственного травматизма и профессиональной заболеваемости (показатель 2)</t>
  </si>
  <si>
    <t>Итого по подпрограмме 2:</t>
  </si>
  <si>
    <t>Расходы на содержание работников отдела (заработная плата, налоги)</t>
  </si>
  <si>
    <t xml:space="preserve">Заключено соглашение о взаимодействии по реализации мероприятий подпрограмм «Содействие трудоустройству граждан», «Повышение мобильности трудовых ресурсов в Ханты – Мансийском автономном округе – Югре», «Сопровождение инвалидов, в том числе молодого возраста, при трудоустройстве» государственной программы  Ханты – Мансийского автономного округа – Югры «Поддержка занятости населения" между МКУ Администрацией города Пыть - Яха, КУ ХМАО- Югры "Пыть - Яхский центр занятости населения" и Департаментом труда и занятости населения ХМАО - Югры от 29.01.2019 №17-С-10.                                                                                                                                                     Реализация мероприятия по мере заключения договоров между КУ ХМАО- Югры "Пыть - Яхский центр занятости населения" и бюджетными учреждениями.  В 2019 году планируется  временное  трудоустройство 300 несовершеннолетних граждан,   стажировка 5 выпускников профессиональных образовательных организаций и образовательных организаций высшего образования в возрасте до 25 лет, на общественные работы 3 человека,  1  гражданина пенсионного возраста,  1 гражданина, испытывающего трудности в поиске работы, безработного гражданина в возрасте от 18 до 20 лет, испытывающего трудности в поиске работы.                                </t>
  </si>
  <si>
    <t>Содействие трудоустройству граждан с инвалидностью и их адаптация на рынке труда (показатель 3)</t>
  </si>
  <si>
    <t>Подпрограмма 3 Сопровождение инвалидов, в том числе инвалидов молодого возраста, при трудоустройстве</t>
  </si>
  <si>
    <t>3.2.</t>
  </si>
  <si>
    <t>В 2019 году планируется создать 2 новых рабочих места и трудоустроить 2 человека.</t>
  </si>
  <si>
    <t xml:space="preserve">Организация сопровождения инвалидов, включая инвалидов молодого возраста и инвалидов, при трудоустройстве и самозанятости </t>
  </si>
  <si>
    <t>Итого по подпрограмме 3:</t>
  </si>
  <si>
    <t xml:space="preserve">Осуществление отдельных государственных   полномочий в сфере трудовых отношений и государственного  управления охраной труда </t>
  </si>
  <si>
    <t>План по программе, утвержденный постановлением администрации города</t>
  </si>
  <si>
    <t>Уточненный план по бюджету*, утвержденный Решением Думы</t>
  </si>
  <si>
    <t xml:space="preserve">Отчет о ходе  реализации муниципальной программы "Поддержка занятости населения в  городе Пыть-Яхе"  за 2 квартал 2019 года                                                                                                                                   </t>
  </si>
  <si>
    <t>На осуществление государственных полномочий по управлению охраной труда запланировано 1795,6 тыс.руб, профинансировано 900,0 тыс.руб.,  израсходовано 900,0 тыс.руб., средства окружного бюджета. Расходы на заработную плату, налоги, услуги связи, услуги по содержанию имущества, командировочные расходы, подписка на периодические издания, поставка бумаги.</t>
  </si>
  <si>
    <t xml:space="preserve">На основании справки Комитета по финансам №040/03/21 от 11.06.2019  изменены (уменьшены) лимиты бюджетных обязательств и показателей сводной бюджетной росписи расходов на 2019 год и на плановый период 2020 и 2021 годов на 159,1 тыс.руб.  Проект постановления О внесении изменений в постановление администрации города от 10.12.2018 № 426-па «Об утверждении муниципальной программы «Поддержка занятости  населения в городе Пыть - Яхе» (в ред. от 04.06.2019 №188-па) от 18.06.2019 находится на визировании.
                                                               </t>
  </si>
  <si>
    <t>1.1.</t>
  </si>
  <si>
    <t>1.2.</t>
  </si>
  <si>
    <t>1.3.</t>
  </si>
  <si>
    <t xml:space="preserve">Региональный проект «Содействие занятости женщин – создание условий дошкольного образования для детей в возрасте до трех лет» </t>
  </si>
  <si>
    <t xml:space="preserve">Региональный проект «Старшее поколение» </t>
  </si>
  <si>
    <t>Заключен договор на трудоустройство 1 гражданина, из числа незанятых одиноких родителей, родителей, воспитывающих детей-инвалидов, многодетных родителей, женщин, осуществляющих уход за ребенком в возрасте до 3 лет. Трудоустроен 1 человек. Исполнение 100%.</t>
  </si>
  <si>
    <t>Реализация мероприятия по мере заключения договоров между КУ ХМАО- Югры "Пыть - Яхский центр занятости населения" и бюджетными учреждениями.  В 2019 году планируется  организовать обучение 8 граждан предпенсионного возраста.</t>
  </si>
  <si>
    <t xml:space="preserve">Освоение по подпрограмме 1 составило 14,3 % </t>
  </si>
  <si>
    <t xml:space="preserve">По состоянию на 01.07.2019 заключено 24 договора по организации временного трудоустройства 278 несовершеннолетних граждан в возрасте от 14 до 18 лет в свободное от учебы время на сумму 743,6 тыс.рублей. Трудоустроено 140 человек.   Произведена компенсация расходов работодателя по оплате труда временно трудоустроенных несовершеннолетних граждан в размере 77,8 тыс.руб.                                                                                                                              Заключено 7 договоров по организации оплачиваемых общественных работ для 11 граждан незанятых трудовой деятельностью на сумму 132,1 тыс.руб. Трудоустроено 8 человек. Произведена компенсация расходов работодателя по оплате труда временно трудоустроенных  граждан в размере 52,4 тыс.руб.                                                                                                                                   Заключено 2 договора по временному трудоусторойству 2 безработных граждан, испытывающих трудности в поиске работы на сумму 63,6 тыс.руб. Трудоустроено 2 человека. Произведена компенсация расходов работодателя по оплате труда временно трудоустроенных  граждан в размере 36,6 тыс.руб. </t>
  </si>
  <si>
    <t>Освоение по подпрограмме 2 составило 71,1 %.</t>
  </si>
  <si>
    <t>Освоение по подпрограмме 3 составило 0 %.</t>
  </si>
  <si>
    <t xml:space="preserve">По состоянию на 01.07.2019 года в рамках мероприятия проведено 2 смотра - конкурса по охране труда:   распоряжение администрации города от 21.03.2019 №511-ра «О смотре - конкурсе на звание «Лучший специалист по охране труда города Пыть-Яха 2019 года»; распоряжение администрации города от 01.04.2019 №600-ра «О проведении смотра-конкурса на лучшую организацию работ в области охраны труда в муниципальном образованиигородской округ город Пыть-Ях».
По состоянию на 01.07.2019 года  проведено обучение по охране труда 52 человек, обучение первой помощи - 88 человек, изготовлено 4 баннера по охране труда, произведены выплаты победителям и призерам конкурса, проведена специальная оценка условий труда на 11 рабочих местах.     Израсходовано 498,4 тыс.руб, Освоение по мероприятию 52,1 %.
</t>
  </si>
  <si>
    <t>Освоение по программе  составило 57,8 %.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</si>
</sst>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_ ;\-#,##0.0\ "/>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_ ;\-#,##0.000\ "/>
    <numFmt numFmtId="196" formatCode="#,##0_ ;\-#,##0\ "/>
    <numFmt numFmtId="197" formatCode="#,##0.00_ ;\-#,##0.00\ "/>
    <numFmt numFmtId="198" formatCode="#,##0.0000_ ;\-#,##0.0000\ "/>
    <numFmt numFmtId="199" formatCode="0.000"/>
  </numFmts>
  <fonts count="45">
    <font>
      <sz val="10"/>
      <name val="Arial"/>
      <family val="0"/>
    </font>
    <font>
      <b/>
      <sz val="11"/>
      <name val="Times New Roman"/>
      <family val="1"/>
    </font>
    <font>
      <sz val="10"/>
      <name val="Times New Roman"/>
      <family val="1"/>
    </font>
    <font>
      <sz val="11"/>
      <name val="Times New Roman"/>
      <family val="1"/>
    </font>
    <font>
      <b/>
      <sz val="10"/>
      <name val="Arial"/>
      <family val="0"/>
    </font>
    <font>
      <b/>
      <sz val="12"/>
      <name val="Times New Roman"/>
      <family val="1"/>
    </font>
    <font>
      <sz val="12"/>
      <name val="Times New Roman"/>
      <family val="1"/>
    </font>
    <font>
      <u val="single"/>
      <sz val="8"/>
      <color indexed="12"/>
      <name val="Arial"/>
      <family val="0"/>
    </font>
    <font>
      <u val="single"/>
      <sz val="8"/>
      <color indexed="36"/>
      <name val="Arial"/>
      <family val="0"/>
    </font>
    <font>
      <b/>
      <sz val="12"/>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1" borderId="0" applyNumberFormat="0" applyBorder="0" applyAlignment="0" applyProtection="0"/>
  </cellStyleXfs>
  <cellXfs count="102">
    <xf numFmtId="0" fontId="0" fillId="0" borderId="0" xfId="0" applyAlignment="1">
      <alignment/>
    </xf>
    <xf numFmtId="2" fontId="3" fillId="0" borderId="0" xfId="0" applyNumberFormat="1" applyFont="1" applyFill="1" applyBorder="1" applyAlignment="1">
      <alignment horizontal="center" vertical="center"/>
    </xf>
    <xf numFmtId="2" fontId="3" fillId="0" borderId="0" xfId="0" applyNumberFormat="1" applyFont="1" applyFill="1" applyBorder="1" applyAlignment="1">
      <alignment vertical="top"/>
    </xf>
    <xf numFmtId="2" fontId="3" fillId="0" borderId="0" xfId="0" applyNumberFormat="1" applyFont="1" applyFill="1" applyBorder="1" applyAlignment="1">
      <alignment vertical="center"/>
    </xf>
    <xf numFmtId="2" fontId="1" fillId="0" borderId="0" xfId="0" applyNumberFormat="1" applyFont="1" applyFill="1" applyBorder="1" applyAlignment="1">
      <alignment horizontal="left" vertical="top" wrapText="1"/>
    </xf>
    <xf numFmtId="2" fontId="0" fillId="0" borderId="0" xfId="0" applyNumberFormat="1" applyFont="1" applyFill="1" applyAlignment="1">
      <alignment horizontal="center"/>
    </xf>
    <xf numFmtId="2" fontId="0" fillId="0" borderId="0" xfId="0" applyNumberFormat="1" applyFont="1" applyFill="1" applyAlignment="1">
      <alignment/>
    </xf>
    <xf numFmtId="2" fontId="6"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2" fontId="1" fillId="0" borderId="0" xfId="0" applyNumberFormat="1" applyFont="1" applyFill="1" applyBorder="1" applyAlignment="1" applyProtection="1">
      <alignment horizontal="center" vertical="center" wrapText="1"/>
      <protection locked="0"/>
    </xf>
    <xf numFmtId="2" fontId="4" fillId="0" borderId="0" xfId="0" applyNumberFormat="1" applyFont="1" applyFill="1" applyBorder="1" applyAlignment="1">
      <alignment/>
    </xf>
    <xf numFmtId="2" fontId="4" fillId="0" borderId="0" xfId="0" applyNumberFormat="1" applyFont="1" applyFill="1" applyAlignment="1">
      <alignment/>
    </xf>
    <xf numFmtId="2" fontId="2" fillId="0" borderId="0" xfId="0" applyNumberFormat="1" applyFont="1" applyFill="1" applyBorder="1" applyAlignment="1">
      <alignment/>
    </xf>
    <xf numFmtId="2" fontId="2" fillId="0" borderId="0" xfId="0" applyNumberFormat="1" applyFont="1" applyFill="1" applyAlignment="1">
      <alignment/>
    </xf>
    <xf numFmtId="2" fontId="6" fillId="0" borderId="10" xfId="0" applyNumberFormat="1" applyFont="1" applyFill="1" applyBorder="1" applyAlignment="1">
      <alignment vertical="top" wrapText="1"/>
    </xf>
    <xf numFmtId="2" fontId="5" fillId="0" borderId="10" xfId="0" applyNumberFormat="1" applyFont="1" applyFill="1" applyBorder="1" applyAlignment="1">
      <alignment vertical="top" wrapText="1"/>
    </xf>
    <xf numFmtId="2" fontId="3" fillId="0" borderId="0" xfId="0" applyNumberFormat="1" applyFont="1" applyFill="1" applyBorder="1" applyAlignment="1">
      <alignment vertical="top" wrapText="1"/>
    </xf>
    <xf numFmtId="2" fontId="0" fillId="0" borderId="0" xfId="0" applyNumberFormat="1" applyFill="1" applyBorder="1" applyAlignment="1">
      <alignment vertical="top"/>
    </xf>
    <xf numFmtId="2" fontId="0" fillId="0" borderId="0" xfId="0" applyNumberFormat="1" applyFill="1" applyAlignment="1">
      <alignment vertical="top"/>
    </xf>
    <xf numFmtId="2" fontId="3" fillId="0" borderId="0" xfId="0" applyNumberFormat="1" applyFont="1" applyFill="1" applyBorder="1" applyAlignment="1">
      <alignment horizontal="left" vertical="top"/>
    </xf>
    <xf numFmtId="2" fontId="1" fillId="0" borderId="0" xfId="0" applyNumberFormat="1" applyFont="1" applyFill="1" applyBorder="1" applyAlignment="1">
      <alignment horizontal="center" vertical="top"/>
    </xf>
    <xf numFmtId="2" fontId="1" fillId="0" borderId="0" xfId="60" applyNumberFormat="1" applyFont="1" applyFill="1" applyBorder="1" applyAlignment="1">
      <alignment horizontal="center" vertical="top"/>
    </xf>
    <xf numFmtId="2" fontId="3" fillId="0" borderId="0" xfId="0" applyNumberFormat="1" applyFont="1" applyFill="1" applyAlignment="1">
      <alignment horizontal="left" wrapText="1"/>
    </xf>
    <xf numFmtId="2" fontId="3" fillId="0" borderId="0" xfId="0" applyNumberFormat="1" applyFont="1" applyFill="1" applyBorder="1" applyAlignment="1">
      <alignment horizontal="left" wrapText="1"/>
    </xf>
    <xf numFmtId="2" fontId="3" fillId="0" borderId="0" xfId="0" applyNumberFormat="1" applyFont="1" applyFill="1" applyBorder="1" applyAlignment="1">
      <alignment/>
    </xf>
    <xf numFmtId="2" fontId="3" fillId="0" borderId="0" xfId="0" applyNumberFormat="1" applyFont="1" applyFill="1" applyAlignment="1">
      <alignment/>
    </xf>
    <xf numFmtId="2"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top"/>
    </xf>
    <xf numFmtId="1" fontId="6" fillId="0" borderId="10" xfId="0" applyNumberFormat="1" applyFont="1" applyFill="1" applyBorder="1" applyAlignment="1">
      <alignment horizontal="center" vertical="top"/>
    </xf>
    <xf numFmtId="1"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188" fontId="5" fillId="0" borderId="10" xfId="0" applyNumberFormat="1" applyFont="1" applyFill="1" applyBorder="1" applyAlignment="1">
      <alignment horizontal="center" vertical="top"/>
    </xf>
    <xf numFmtId="188" fontId="5" fillId="0" borderId="10" xfId="60" applyNumberFormat="1" applyFont="1" applyFill="1" applyBorder="1" applyAlignment="1">
      <alignment horizontal="center" vertical="top"/>
    </xf>
    <xf numFmtId="2" fontId="6" fillId="0" borderId="10" xfId="0" applyNumberFormat="1" applyFont="1" applyFill="1" applyBorder="1" applyAlignment="1">
      <alignment horizontal="left" vertical="top" wrapText="1"/>
    </xf>
    <xf numFmtId="2" fontId="9" fillId="0" borderId="10" xfId="0" applyNumberFormat="1" applyFont="1" applyFill="1" applyBorder="1" applyAlignment="1">
      <alignment horizontal="center" vertical="top"/>
    </xf>
    <xf numFmtId="2" fontId="5" fillId="0" borderId="10" xfId="0" applyNumberFormat="1" applyFont="1" applyFill="1" applyBorder="1" applyAlignment="1">
      <alignment horizontal="left" vertical="top" wrapText="1"/>
    </xf>
    <xf numFmtId="2" fontId="5" fillId="0" borderId="11" xfId="0" applyNumberFormat="1" applyFont="1" applyFill="1" applyBorder="1" applyAlignment="1">
      <alignment vertical="top" wrapText="1"/>
    </xf>
    <xf numFmtId="2" fontId="5" fillId="0" borderId="12" xfId="0" applyNumberFormat="1" applyFont="1" applyFill="1" applyBorder="1" applyAlignment="1">
      <alignment/>
    </xf>
    <xf numFmtId="2" fontId="6" fillId="0" borderId="10" xfId="0" applyNumberFormat="1" applyFont="1" applyFill="1" applyBorder="1" applyAlignment="1">
      <alignment horizontal="center" vertical="top"/>
    </xf>
    <xf numFmtId="188" fontId="6" fillId="0" borderId="10" xfId="60" applyNumberFormat="1" applyFont="1" applyFill="1" applyBorder="1" applyAlignment="1">
      <alignment horizontal="center" vertical="top"/>
    </xf>
    <xf numFmtId="2" fontId="5" fillId="0" borderId="13" xfId="0" applyNumberFormat="1" applyFont="1" applyFill="1" applyBorder="1" applyAlignment="1">
      <alignment horizontal="center" vertical="top"/>
    </xf>
    <xf numFmtId="2" fontId="6" fillId="0" borderId="11" xfId="0" applyNumberFormat="1" applyFont="1" applyFill="1" applyBorder="1" applyAlignment="1">
      <alignment horizontal="center" vertical="top" wrapText="1"/>
    </xf>
    <xf numFmtId="188" fontId="5" fillId="0" borderId="11" xfId="60" applyNumberFormat="1" applyFont="1" applyFill="1" applyBorder="1" applyAlignment="1">
      <alignment horizontal="center" vertical="top"/>
    </xf>
    <xf numFmtId="2" fontId="2" fillId="0" borderId="0" xfId="0" applyNumberFormat="1" applyFont="1" applyFill="1" applyAlignment="1">
      <alignment horizontal="left"/>
    </xf>
    <xf numFmtId="188" fontId="6" fillId="0" borderId="10" xfId="0" applyNumberFormat="1" applyFont="1" applyFill="1" applyBorder="1" applyAlignment="1">
      <alignment horizontal="center" vertical="top" wrapText="1"/>
    </xf>
    <xf numFmtId="2" fontId="2" fillId="0" borderId="0" xfId="0" applyNumberFormat="1" applyFont="1" applyFill="1" applyAlignment="1">
      <alignment/>
    </xf>
    <xf numFmtId="2" fontId="6" fillId="0" borderId="13" xfId="0" applyNumberFormat="1" applyFont="1" applyFill="1" applyBorder="1" applyAlignment="1">
      <alignment horizontal="center" vertical="top" wrapText="1"/>
    </xf>
    <xf numFmtId="2" fontId="6" fillId="0" borderId="13" xfId="0" applyNumberFormat="1" applyFont="1" applyFill="1" applyBorder="1" applyAlignment="1">
      <alignment horizontal="left" vertical="top" wrapText="1"/>
    </xf>
    <xf numFmtId="2" fontId="6" fillId="0" borderId="11" xfId="0" applyNumberFormat="1" applyFont="1" applyFill="1" applyBorder="1" applyAlignment="1">
      <alignment vertical="top" wrapText="1"/>
    </xf>
    <xf numFmtId="0" fontId="6" fillId="0" borderId="10" xfId="0" applyNumberFormat="1" applyFont="1" applyFill="1" applyBorder="1" applyAlignment="1">
      <alignment horizontal="center" vertical="top" wrapText="1"/>
    </xf>
    <xf numFmtId="188" fontId="6" fillId="0" borderId="13" xfId="0" applyNumberFormat="1" applyFont="1" applyFill="1" applyBorder="1" applyAlignment="1">
      <alignment horizontal="center" vertical="top" wrapText="1"/>
    </xf>
    <xf numFmtId="188" fontId="10" fillId="0" borderId="11" xfId="60" applyNumberFormat="1" applyFont="1" applyFill="1" applyBorder="1" applyAlignment="1">
      <alignment horizontal="center" vertical="top"/>
    </xf>
    <xf numFmtId="188" fontId="6" fillId="0" borderId="11" xfId="60" applyNumberFormat="1" applyFont="1" applyFill="1" applyBorder="1" applyAlignment="1">
      <alignment horizontal="center" vertical="top"/>
    </xf>
    <xf numFmtId="188" fontId="9" fillId="0" borderId="11" xfId="0" applyNumberFormat="1" applyFont="1" applyFill="1" applyBorder="1" applyAlignment="1">
      <alignment horizontal="center" vertical="top"/>
    </xf>
    <xf numFmtId="2" fontId="9" fillId="0" borderId="11" xfId="0" applyNumberFormat="1" applyFont="1" applyFill="1" applyBorder="1" applyAlignment="1">
      <alignment horizontal="center" vertical="top"/>
    </xf>
    <xf numFmtId="188" fontId="6" fillId="0" borderId="11" xfId="0" applyNumberFormat="1" applyFont="1" applyFill="1" applyBorder="1" applyAlignment="1">
      <alignment horizontal="center" vertical="top"/>
    </xf>
    <xf numFmtId="188" fontId="5" fillId="0" borderId="11" xfId="0" applyNumberFormat="1" applyFont="1" applyFill="1" applyBorder="1" applyAlignment="1">
      <alignment horizontal="center" vertical="top"/>
    </xf>
    <xf numFmtId="2" fontId="6"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center" vertical="top"/>
    </xf>
    <xf numFmtId="188" fontId="6" fillId="0" borderId="10" xfId="0" applyNumberFormat="1" applyFont="1" applyFill="1" applyBorder="1" applyAlignment="1">
      <alignment horizontal="left" vertical="top" wrapText="1"/>
    </xf>
    <xf numFmtId="2" fontId="6" fillId="0" borderId="14" xfId="0" applyNumberFormat="1" applyFont="1" applyFill="1" applyBorder="1" applyAlignment="1">
      <alignment horizontal="center" vertical="top" wrapText="1"/>
    </xf>
    <xf numFmtId="188" fontId="9" fillId="0" borderId="10" xfId="0" applyNumberFormat="1" applyFont="1" applyFill="1" applyBorder="1" applyAlignment="1">
      <alignment horizontal="center" vertical="top"/>
    </xf>
    <xf numFmtId="2" fontId="6" fillId="0" borderId="15" xfId="0" applyNumberFormat="1" applyFont="1" applyFill="1" applyBorder="1" applyAlignment="1">
      <alignment horizontal="left" vertical="top" wrapText="1"/>
    </xf>
    <xf numFmtId="2" fontId="2" fillId="0" borderId="0" xfId="0" applyNumberFormat="1" applyFont="1" applyFill="1" applyAlignment="1">
      <alignment horizontal="left"/>
    </xf>
    <xf numFmtId="2" fontId="3" fillId="0" borderId="0" xfId="0" applyNumberFormat="1" applyFont="1" applyFill="1" applyBorder="1" applyAlignment="1">
      <alignment horizontal="left" vertical="top" wrapText="1"/>
    </xf>
    <xf numFmtId="2" fontId="5" fillId="0" borderId="14" xfId="0" applyNumberFormat="1" applyFont="1" applyFill="1" applyBorder="1" applyAlignment="1">
      <alignment horizontal="center" vertical="top" wrapText="1"/>
    </xf>
    <xf numFmtId="2" fontId="5" fillId="0" borderId="15"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xf>
    <xf numFmtId="2" fontId="5" fillId="0" borderId="15" xfId="0" applyNumberFormat="1" applyFont="1" applyFill="1" applyBorder="1" applyAlignment="1">
      <alignment horizontal="center" vertical="top"/>
    </xf>
    <xf numFmtId="2" fontId="5" fillId="0" borderId="14" xfId="0" applyNumberFormat="1" applyFont="1" applyFill="1" applyBorder="1" applyAlignment="1">
      <alignment horizontal="left"/>
    </xf>
    <xf numFmtId="2" fontId="5" fillId="0" borderId="16" xfId="0" applyNumberFormat="1" applyFont="1" applyFill="1" applyBorder="1" applyAlignment="1">
      <alignment horizontal="left"/>
    </xf>
    <xf numFmtId="2" fontId="5" fillId="0" borderId="10" xfId="0" applyNumberFormat="1" applyFont="1" applyFill="1" applyBorder="1" applyAlignment="1">
      <alignment horizontal="center" vertical="top"/>
    </xf>
    <xf numFmtId="2" fontId="6" fillId="0" borderId="10" xfId="0" applyNumberFormat="1" applyFont="1" applyFill="1" applyBorder="1" applyAlignment="1">
      <alignment horizontal="left" vertical="top" wrapText="1"/>
    </xf>
    <xf numFmtId="188" fontId="6" fillId="0" borderId="10" xfId="60" applyNumberFormat="1" applyFont="1" applyFill="1" applyBorder="1" applyAlignment="1">
      <alignment horizontal="center" vertical="top"/>
    </xf>
    <xf numFmtId="2" fontId="5" fillId="0" borderId="16" xfId="0" applyNumberFormat="1" applyFont="1" applyFill="1" applyBorder="1" applyAlignment="1">
      <alignment horizontal="center" vertical="top" wrapText="1"/>
    </xf>
    <xf numFmtId="188" fontId="10" fillId="0" borderId="13" xfId="60" applyNumberFormat="1" applyFont="1" applyFill="1" applyBorder="1" applyAlignment="1">
      <alignment horizontal="center" vertical="top"/>
    </xf>
    <xf numFmtId="188" fontId="10" fillId="0" borderId="17" xfId="60" applyNumberFormat="1" applyFont="1" applyFill="1" applyBorder="1" applyAlignment="1">
      <alignment horizontal="center" vertical="top"/>
    </xf>
    <xf numFmtId="188" fontId="10" fillId="0" borderId="11" xfId="60" applyNumberFormat="1" applyFont="1" applyFill="1" applyBorder="1" applyAlignment="1">
      <alignment horizontal="center" vertical="top"/>
    </xf>
    <xf numFmtId="188" fontId="6" fillId="0" borderId="13" xfId="60" applyNumberFormat="1" applyFont="1" applyFill="1" applyBorder="1" applyAlignment="1">
      <alignment horizontal="center" vertical="top"/>
    </xf>
    <xf numFmtId="188" fontId="6" fillId="0" borderId="17" xfId="60" applyNumberFormat="1" applyFont="1" applyFill="1" applyBorder="1" applyAlignment="1">
      <alignment horizontal="center" vertical="top"/>
    </xf>
    <xf numFmtId="188" fontId="6" fillId="0" borderId="11" xfId="60" applyNumberFormat="1" applyFont="1" applyFill="1" applyBorder="1" applyAlignment="1">
      <alignment horizontal="center" vertical="top"/>
    </xf>
    <xf numFmtId="2" fontId="9" fillId="0" borderId="13" xfId="0" applyNumberFormat="1" applyFont="1" applyFill="1" applyBorder="1" applyAlignment="1">
      <alignment horizontal="center" vertical="top"/>
    </xf>
    <xf numFmtId="2" fontId="9" fillId="0" borderId="17" xfId="0" applyNumberFormat="1" applyFont="1" applyFill="1" applyBorder="1" applyAlignment="1">
      <alignment horizontal="center" vertical="top"/>
    </xf>
    <xf numFmtId="2" fontId="9" fillId="0" borderId="11" xfId="0" applyNumberFormat="1" applyFont="1" applyFill="1" applyBorder="1" applyAlignment="1">
      <alignment horizontal="center" vertical="top"/>
    </xf>
    <xf numFmtId="188" fontId="6" fillId="0" borderId="13" xfId="0" applyNumberFormat="1" applyFont="1" applyFill="1" applyBorder="1" applyAlignment="1">
      <alignment horizontal="center" vertical="top"/>
    </xf>
    <xf numFmtId="188" fontId="6" fillId="0" borderId="17" xfId="0" applyNumberFormat="1" applyFont="1" applyFill="1" applyBorder="1" applyAlignment="1">
      <alignment horizontal="center" vertical="top"/>
    </xf>
    <xf numFmtId="188" fontId="6" fillId="0" borderId="11" xfId="0" applyNumberFormat="1" applyFont="1" applyFill="1" applyBorder="1" applyAlignment="1">
      <alignment horizontal="center" vertical="top"/>
    </xf>
    <xf numFmtId="2" fontId="5" fillId="0" borderId="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top" wrapText="1"/>
    </xf>
    <xf numFmtId="2" fontId="5" fillId="0" borderId="13"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8" xfId="0" applyNumberFormat="1" applyFont="1" applyFill="1" applyBorder="1" applyAlignment="1">
      <alignment horizontal="left" vertical="top"/>
    </xf>
    <xf numFmtId="2" fontId="5" fillId="0" borderId="19" xfId="0" applyNumberFormat="1" applyFont="1" applyFill="1" applyBorder="1" applyAlignment="1">
      <alignment horizontal="left" vertical="top"/>
    </xf>
    <xf numFmtId="2" fontId="5" fillId="0" borderId="12" xfId="0" applyNumberFormat="1" applyFont="1" applyFill="1" applyBorder="1" applyAlignment="1">
      <alignment horizontal="left" vertical="top"/>
    </xf>
    <xf numFmtId="188" fontId="5" fillId="0" borderId="13" xfId="0" applyNumberFormat="1" applyFont="1" applyFill="1" applyBorder="1" applyAlignment="1">
      <alignment horizontal="center" vertical="top"/>
    </xf>
    <xf numFmtId="188" fontId="5" fillId="0" borderId="17" xfId="0" applyNumberFormat="1" applyFont="1" applyFill="1" applyBorder="1" applyAlignment="1">
      <alignment horizontal="center" vertical="top"/>
    </xf>
    <xf numFmtId="188" fontId="5" fillId="0" borderId="11" xfId="0" applyNumberFormat="1" applyFont="1" applyFill="1" applyBorder="1" applyAlignment="1">
      <alignment horizontal="center" vertical="top"/>
    </xf>
    <xf numFmtId="188" fontId="9" fillId="0" borderId="13" xfId="0" applyNumberFormat="1" applyFont="1" applyFill="1" applyBorder="1" applyAlignment="1">
      <alignment horizontal="center" vertical="top"/>
    </xf>
    <xf numFmtId="188" fontId="9" fillId="0" borderId="17" xfId="0" applyNumberFormat="1" applyFont="1" applyFill="1" applyBorder="1" applyAlignment="1">
      <alignment horizontal="center" vertical="top"/>
    </xf>
    <xf numFmtId="188" fontId="9" fillId="0" borderId="11"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8"/>
  <sheetViews>
    <sheetView tabSelected="1" view="pageBreakPreview" zoomScaleSheetLayoutView="100" workbookViewId="0" topLeftCell="A20">
      <selection activeCell="H31" sqref="H31"/>
    </sheetView>
  </sheetViews>
  <sheetFormatPr defaultColWidth="9.140625" defaultRowHeight="12.75"/>
  <cols>
    <col min="1" max="1" width="6.00390625" style="5" customWidth="1"/>
    <col min="2" max="2" width="32.28125" style="6" customWidth="1"/>
    <col min="3" max="17" width="8.7109375" style="6" customWidth="1"/>
    <col min="18" max="18" width="9.00390625" style="6" customWidth="1"/>
    <col min="19" max="19" width="56.8515625" style="6" customWidth="1"/>
    <col min="20" max="20" width="7.140625" style="8" customWidth="1"/>
    <col min="21" max="21" width="10.00390625" style="8" customWidth="1"/>
    <col min="22" max="22" width="10.421875" style="8" customWidth="1"/>
    <col min="23" max="26" width="9.140625" style="8" customWidth="1"/>
    <col min="27" max="16384" width="9.140625" style="6" customWidth="1"/>
  </cols>
  <sheetData>
    <row r="1" ht="15.75">
      <c r="S1" s="7" t="s">
        <v>13</v>
      </c>
    </row>
    <row r="2" ht="15.75">
      <c r="S2" s="7" t="s">
        <v>12</v>
      </c>
    </row>
    <row r="3" spans="1:26" s="10" customFormat="1" ht="21.75" customHeight="1">
      <c r="A3" s="89" t="s">
        <v>39</v>
      </c>
      <c r="B3" s="89"/>
      <c r="C3" s="89"/>
      <c r="D3" s="89"/>
      <c r="E3" s="89"/>
      <c r="F3" s="89"/>
      <c r="G3" s="89"/>
      <c r="H3" s="89"/>
      <c r="I3" s="89"/>
      <c r="J3" s="89"/>
      <c r="K3" s="89"/>
      <c r="L3" s="89"/>
      <c r="M3" s="89"/>
      <c r="N3" s="89"/>
      <c r="O3" s="89"/>
      <c r="P3" s="89"/>
      <c r="Q3" s="89"/>
      <c r="R3" s="89"/>
      <c r="S3" s="89"/>
      <c r="T3" s="9"/>
      <c r="U3" s="9"/>
      <c r="V3" s="9"/>
      <c r="W3" s="9"/>
      <c r="X3" s="9"/>
      <c r="Y3" s="9"/>
      <c r="Z3" s="9"/>
    </row>
    <row r="4" spans="1:26" s="13" customFormat="1" ht="39" customHeight="1">
      <c r="A4" s="90" t="s">
        <v>7</v>
      </c>
      <c r="B4" s="90" t="s">
        <v>2</v>
      </c>
      <c r="C4" s="90" t="s">
        <v>37</v>
      </c>
      <c r="D4" s="90"/>
      <c r="E4" s="90"/>
      <c r="F4" s="90"/>
      <c r="G4" s="90"/>
      <c r="H4" s="90" t="s">
        <v>38</v>
      </c>
      <c r="I4" s="90"/>
      <c r="J4" s="90"/>
      <c r="K4" s="90"/>
      <c r="L4" s="90"/>
      <c r="M4" s="73" t="s">
        <v>3</v>
      </c>
      <c r="N4" s="73"/>
      <c r="O4" s="73"/>
      <c r="P4" s="73"/>
      <c r="Q4" s="73"/>
      <c r="R4" s="91" t="s">
        <v>16</v>
      </c>
      <c r="S4" s="90" t="s">
        <v>9</v>
      </c>
      <c r="T4" s="11"/>
      <c r="U4" s="12"/>
      <c r="V4" s="12"/>
      <c r="W4" s="12"/>
      <c r="X4" s="12"/>
      <c r="Y4" s="12"/>
      <c r="Z4" s="12"/>
    </row>
    <row r="5" spans="1:26" s="13" customFormat="1" ht="50.25" customHeight="1">
      <c r="A5" s="90"/>
      <c r="B5" s="90"/>
      <c r="C5" s="29" t="s">
        <v>4</v>
      </c>
      <c r="D5" s="28" t="s">
        <v>5</v>
      </c>
      <c r="E5" s="28" t="s">
        <v>6</v>
      </c>
      <c r="F5" s="28" t="s">
        <v>8</v>
      </c>
      <c r="G5" s="28" t="s">
        <v>11</v>
      </c>
      <c r="H5" s="29" t="s">
        <v>4</v>
      </c>
      <c r="I5" s="28" t="s">
        <v>5</v>
      </c>
      <c r="J5" s="28" t="s">
        <v>6</v>
      </c>
      <c r="K5" s="28" t="s">
        <v>8</v>
      </c>
      <c r="L5" s="28" t="s">
        <v>11</v>
      </c>
      <c r="M5" s="29" t="s">
        <v>4</v>
      </c>
      <c r="N5" s="28" t="s">
        <v>5</v>
      </c>
      <c r="O5" s="28" t="s">
        <v>6</v>
      </c>
      <c r="P5" s="28" t="s">
        <v>8</v>
      </c>
      <c r="Q5" s="28" t="s">
        <v>11</v>
      </c>
      <c r="R5" s="92"/>
      <c r="S5" s="73"/>
      <c r="T5" s="11"/>
      <c r="U5" s="12"/>
      <c r="V5" s="12"/>
      <c r="W5" s="12"/>
      <c r="X5" s="12"/>
      <c r="Y5" s="12"/>
      <c r="Z5" s="12"/>
    </row>
    <row r="6" spans="1:26" s="13" customFormat="1" ht="18" customHeight="1">
      <c r="A6" s="30">
        <v>1</v>
      </c>
      <c r="B6" s="31">
        <v>2</v>
      </c>
      <c r="C6" s="30">
        <v>3</v>
      </c>
      <c r="D6" s="30">
        <v>4</v>
      </c>
      <c r="E6" s="31">
        <v>5</v>
      </c>
      <c r="F6" s="30">
        <v>6</v>
      </c>
      <c r="G6" s="30">
        <v>7</v>
      </c>
      <c r="H6" s="31">
        <v>8</v>
      </c>
      <c r="I6" s="30">
        <v>9</v>
      </c>
      <c r="J6" s="30">
        <v>10</v>
      </c>
      <c r="K6" s="31">
        <v>11</v>
      </c>
      <c r="L6" s="31">
        <v>12</v>
      </c>
      <c r="M6" s="30">
        <v>13</v>
      </c>
      <c r="N6" s="31">
        <v>14</v>
      </c>
      <c r="O6" s="30">
        <v>15</v>
      </c>
      <c r="P6" s="30">
        <v>16</v>
      </c>
      <c r="Q6" s="30">
        <v>17</v>
      </c>
      <c r="R6" s="30">
        <v>18</v>
      </c>
      <c r="S6" s="31">
        <v>19</v>
      </c>
      <c r="T6" s="11"/>
      <c r="U6" s="12"/>
      <c r="V6" s="12"/>
      <c r="W6" s="12"/>
      <c r="X6" s="12"/>
      <c r="Y6" s="12"/>
      <c r="Z6" s="12"/>
    </row>
    <row r="7" spans="1:26" s="15" customFormat="1" ht="15.75" customHeight="1">
      <c r="A7" s="42"/>
      <c r="B7" s="93" t="s">
        <v>22</v>
      </c>
      <c r="C7" s="94"/>
      <c r="D7" s="94"/>
      <c r="E7" s="94"/>
      <c r="F7" s="94"/>
      <c r="G7" s="94"/>
      <c r="H7" s="94"/>
      <c r="I7" s="94"/>
      <c r="J7" s="94"/>
      <c r="K7" s="94"/>
      <c r="L7" s="94"/>
      <c r="M7" s="94"/>
      <c r="N7" s="94"/>
      <c r="O7" s="94"/>
      <c r="P7" s="94"/>
      <c r="Q7" s="94"/>
      <c r="R7" s="94"/>
      <c r="S7" s="95"/>
      <c r="T7" s="14"/>
      <c r="U7" s="14"/>
      <c r="V7" s="14"/>
      <c r="W7" s="14"/>
      <c r="X7" s="14"/>
      <c r="Y7" s="14"/>
      <c r="Z7" s="14"/>
    </row>
    <row r="8" spans="1:26" s="15" customFormat="1" ht="381" customHeight="1">
      <c r="A8" s="73" t="s">
        <v>42</v>
      </c>
      <c r="B8" s="74" t="s">
        <v>21</v>
      </c>
      <c r="C8" s="75">
        <f>D8+E8+F8+G8</f>
        <v>1449.2</v>
      </c>
      <c r="D8" s="75"/>
      <c r="E8" s="75">
        <v>1449.2</v>
      </c>
      <c r="F8" s="77"/>
      <c r="G8" s="77"/>
      <c r="H8" s="80">
        <f>I8+J8+K8+L8</f>
        <v>1449.2</v>
      </c>
      <c r="I8" s="77"/>
      <c r="J8" s="80">
        <v>1449.2</v>
      </c>
      <c r="K8" s="77"/>
      <c r="L8" s="77"/>
      <c r="M8" s="80">
        <f>N8+O8+P8+Q8</f>
        <v>166.8</v>
      </c>
      <c r="N8" s="96"/>
      <c r="O8" s="80">
        <v>166.8</v>
      </c>
      <c r="P8" s="99"/>
      <c r="Q8" s="83"/>
      <c r="R8" s="86">
        <f>M8/H8*100</f>
        <v>11.509798509522495</v>
      </c>
      <c r="S8" s="16" t="s">
        <v>29</v>
      </c>
      <c r="T8" s="14"/>
      <c r="U8" s="14"/>
      <c r="V8" s="14"/>
      <c r="W8" s="14"/>
      <c r="X8" s="14"/>
      <c r="Y8" s="14"/>
      <c r="Z8" s="14"/>
    </row>
    <row r="9" spans="1:26" s="15" customFormat="1" ht="321.75" customHeight="1">
      <c r="A9" s="73"/>
      <c r="B9" s="74"/>
      <c r="C9" s="75"/>
      <c r="D9" s="75"/>
      <c r="E9" s="75"/>
      <c r="F9" s="78"/>
      <c r="G9" s="78"/>
      <c r="H9" s="81"/>
      <c r="I9" s="78"/>
      <c r="J9" s="81"/>
      <c r="K9" s="78"/>
      <c r="L9" s="78"/>
      <c r="M9" s="81"/>
      <c r="N9" s="97"/>
      <c r="O9" s="81"/>
      <c r="P9" s="100"/>
      <c r="Q9" s="84"/>
      <c r="R9" s="87"/>
      <c r="S9" s="16" t="s">
        <v>50</v>
      </c>
      <c r="T9" s="14"/>
      <c r="U9" s="14"/>
      <c r="V9" s="14"/>
      <c r="W9" s="14"/>
      <c r="X9" s="14"/>
      <c r="Y9" s="14"/>
      <c r="Z9" s="14"/>
    </row>
    <row r="10" spans="1:26" s="15" customFormat="1" ht="114" customHeight="1" hidden="1">
      <c r="A10" s="73"/>
      <c r="B10" s="74"/>
      <c r="C10" s="75"/>
      <c r="D10" s="75"/>
      <c r="E10" s="75"/>
      <c r="F10" s="79"/>
      <c r="G10" s="79"/>
      <c r="H10" s="82"/>
      <c r="I10" s="79"/>
      <c r="J10" s="82"/>
      <c r="K10" s="79"/>
      <c r="L10" s="79"/>
      <c r="M10" s="82"/>
      <c r="N10" s="98"/>
      <c r="O10" s="82"/>
      <c r="P10" s="101"/>
      <c r="Q10" s="85"/>
      <c r="R10" s="88"/>
      <c r="S10" s="16"/>
      <c r="T10" s="14"/>
      <c r="U10" s="14"/>
      <c r="V10" s="14"/>
      <c r="W10" s="14"/>
      <c r="X10" s="14"/>
      <c r="Y10" s="14"/>
      <c r="Z10" s="14"/>
    </row>
    <row r="11" spans="1:26" s="15" customFormat="1" ht="114" customHeight="1">
      <c r="A11" s="60" t="s">
        <v>43</v>
      </c>
      <c r="B11" s="59" t="s">
        <v>45</v>
      </c>
      <c r="C11" s="54">
        <f>D11+E11+F11+G11</f>
        <v>50</v>
      </c>
      <c r="D11" s="54"/>
      <c r="E11" s="54">
        <v>50</v>
      </c>
      <c r="F11" s="53"/>
      <c r="G11" s="53"/>
      <c r="H11" s="54">
        <f>I11+J11+K11+L11</f>
        <v>50</v>
      </c>
      <c r="I11" s="53"/>
      <c r="J11" s="54">
        <v>50</v>
      </c>
      <c r="K11" s="53"/>
      <c r="L11" s="53"/>
      <c r="M11" s="54">
        <f>N11+O11+P11+Q11</f>
        <v>50</v>
      </c>
      <c r="N11" s="58"/>
      <c r="O11" s="54">
        <v>50</v>
      </c>
      <c r="P11" s="55"/>
      <c r="Q11" s="56"/>
      <c r="R11" s="57">
        <f>M11/H11*100</f>
        <v>100</v>
      </c>
      <c r="S11" s="50" t="s">
        <v>47</v>
      </c>
      <c r="T11" s="14"/>
      <c r="U11" s="14"/>
      <c r="V11" s="14"/>
      <c r="W11" s="14"/>
      <c r="X11" s="14"/>
      <c r="Y11" s="14"/>
      <c r="Z11" s="14"/>
    </row>
    <row r="12" spans="1:26" s="15" customFormat="1" ht="84.75" customHeight="1">
      <c r="A12" s="60" t="s">
        <v>44</v>
      </c>
      <c r="B12" s="59" t="s">
        <v>46</v>
      </c>
      <c r="C12" s="54">
        <f>D12+E12+F12+G12</f>
        <v>276.8</v>
      </c>
      <c r="D12" s="54">
        <v>263</v>
      </c>
      <c r="E12" s="54">
        <v>13.8</v>
      </c>
      <c r="F12" s="53"/>
      <c r="G12" s="53"/>
      <c r="H12" s="54">
        <f>I12+J12+K12+L12</f>
        <v>276.8</v>
      </c>
      <c r="I12" s="54">
        <v>263</v>
      </c>
      <c r="J12" s="54">
        <v>13.8</v>
      </c>
      <c r="K12" s="53"/>
      <c r="L12" s="53"/>
      <c r="M12" s="54">
        <f>N12+O12+P12+Q12</f>
        <v>0</v>
      </c>
      <c r="N12" s="58"/>
      <c r="O12" s="54"/>
      <c r="P12" s="55"/>
      <c r="Q12" s="56"/>
      <c r="R12" s="57">
        <f>M12/H12*100</f>
        <v>0</v>
      </c>
      <c r="S12" s="50" t="s">
        <v>48</v>
      </c>
      <c r="T12" s="14"/>
      <c r="U12" s="14"/>
      <c r="V12" s="14"/>
      <c r="W12" s="14"/>
      <c r="X12" s="14"/>
      <c r="Y12" s="14"/>
      <c r="Z12" s="14"/>
    </row>
    <row r="13" spans="1:19" ht="19.5" customHeight="1">
      <c r="A13" s="43"/>
      <c r="B13" s="38" t="s">
        <v>10</v>
      </c>
      <c r="C13" s="44">
        <f>C8+C11+C12</f>
        <v>1776</v>
      </c>
      <c r="D13" s="44">
        <f>D8+D11+D12</f>
        <v>263</v>
      </c>
      <c r="E13" s="44">
        <f>E8+E11+E12</f>
        <v>1513</v>
      </c>
      <c r="F13" s="44"/>
      <c r="G13" s="44"/>
      <c r="H13" s="44">
        <f>H8+H11+H12</f>
        <v>1776</v>
      </c>
      <c r="I13" s="44">
        <f>I8+I11+I12</f>
        <v>263</v>
      </c>
      <c r="J13" s="44">
        <f>J8+J11+J12</f>
        <v>1513</v>
      </c>
      <c r="K13" s="44"/>
      <c r="L13" s="44"/>
      <c r="M13" s="44">
        <f>M8+M11+M12</f>
        <v>216.8</v>
      </c>
      <c r="N13" s="44"/>
      <c r="O13" s="44">
        <f>O8+O11+O12</f>
        <v>216.8</v>
      </c>
      <c r="P13" s="44"/>
      <c r="Q13" s="44"/>
      <c r="R13" s="44">
        <f>M13/J13*100</f>
        <v>14.329147389292796</v>
      </c>
      <c r="S13" s="38" t="s">
        <v>49</v>
      </c>
    </row>
    <row r="14" spans="1:26" s="13" customFormat="1" ht="15.75" customHeight="1">
      <c r="A14" s="71" t="s">
        <v>23</v>
      </c>
      <c r="B14" s="72"/>
      <c r="C14" s="72"/>
      <c r="D14" s="72"/>
      <c r="E14" s="72"/>
      <c r="F14" s="72"/>
      <c r="G14" s="72"/>
      <c r="H14" s="72"/>
      <c r="I14" s="72"/>
      <c r="J14" s="72"/>
      <c r="K14" s="72"/>
      <c r="L14" s="72"/>
      <c r="M14" s="72"/>
      <c r="N14" s="72"/>
      <c r="O14" s="72"/>
      <c r="P14" s="72"/>
      <c r="Q14" s="72"/>
      <c r="R14" s="72"/>
      <c r="S14" s="72"/>
      <c r="T14" s="12"/>
      <c r="U14" s="12"/>
      <c r="V14" s="12"/>
      <c r="W14" s="12"/>
      <c r="X14" s="12"/>
      <c r="Y14" s="12"/>
      <c r="Z14" s="12"/>
    </row>
    <row r="15" spans="1:19" ht="48.75" customHeight="1">
      <c r="A15" s="40" t="s">
        <v>0</v>
      </c>
      <c r="B15" s="35" t="s">
        <v>15</v>
      </c>
      <c r="C15" s="41">
        <f>C16+C17</f>
        <v>5773.299999999999</v>
      </c>
      <c r="D15" s="41"/>
      <c r="E15" s="41">
        <f aca="true" t="shared" si="0" ref="E15:P15">E16+E17</f>
        <v>1795.6</v>
      </c>
      <c r="F15" s="41">
        <f t="shared" si="0"/>
        <v>3977.7</v>
      </c>
      <c r="G15" s="41"/>
      <c r="H15" s="41">
        <f t="shared" si="0"/>
        <v>5773.299999999999</v>
      </c>
      <c r="I15" s="41"/>
      <c r="J15" s="41">
        <f t="shared" si="0"/>
        <v>1795.6</v>
      </c>
      <c r="K15" s="41">
        <f t="shared" si="0"/>
        <v>3977.7</v>
      </c>
      <c r="L15" s="41"/>
      <c r="M15" s="41">
        <f t="shared" si="0"/>
        <v>4284.2</v>
      </c>
      <c r="N15" s="41"/>
      <c r="O15" s="41">
        <f t="shared" si="0"/>
        <v>900</v>
      </c>
      <c r="P15" s="41">
        <f t="shared" si="0"/>
        <v>3384.2</v>
      </c>
      <c r="Q15" s="41"/>
      <c r="R15" s="41">
        <f aca="true" t="shared" si="1" ref="R15:R24">M15/H15*100</f>
        <v>74.20712590719346</v>
      </c>
      <c r="S15" s="39"/>
    </row>
    <row r="16" spans="1:27" s="45" customFormat="1" ht="129" customHeight="1">
      <c r="A16" s="32" t="s">
        <v>24</v>
      </c>
      <c r="B16" s="16" t="s">
        <v>36</v>
      </c>
      <c r="C16" s="46">
        <f>D16+E16+F16+G16</f>
        <v>1795.6</v>
      </c>
      <c r="D16" s="61"/>
      <c r="E16" s="46">
        <v>1795.6</v>
      </c>
      <c r="F16" s="46"/>
      <c r="G16" s="46"/>
      <c r="H16" s="46">
        <f>I16+J16+K16+L16</f>
        <v>1795.6</v>
      </c>
      <c r="I16" s="61"/>
      <c r="J16" s="46">
        <v>1795.6</v>
      </c>
      <c r="K16" s="46"/>
      <c r="L16" s="46"/>
      <c r="M16" s="46">
        <v>900</v>
      </c>
      <c r="N16" s="61"/>
      <c r="O16" s="46">
        <v>900</v>
      </c>
      <c r="P16" s="46"/>
      <c r="Q16" s="32"/>
      <c r="R16" s="41">
        <f t="shared" si="1"/>
        <v>50.12252171975942</v>
      </c>
      <c r="S16" s="16" t="s">
        <v>40</v>
      </c>
      <c r="T16" s="1"/>
      <c r="U16" s="1"/>
      <c r="V16" s="1"/>
      <c r="W16" s="1"/>
      <c r="X16" s="1"/>
      <c r="Y16" s="2"/>
      <c r="Z16" s="18"/>
      <c r="AA16" s="47"/>
    </row>
    <row r="17" spans="1:68" s="15" customFormat="1" ht="64.5" customHeight="1">
      <c r="A17" s="48" t="s">
        <v>25</v>
      </c>
      <c r="B17" s="49" t="s">
        <v>14</v>
      </c>
      <c r="C17" s="46">
        <f>D17+E17+F17+G17</f>
        <v>3977.7</v>
      </c>
      <c r="D17" s="46"/>
      <c r="E17" s="46"/>
      <c r="F17" s="46">
        <v>3977.7</v>
      </c>
      <c r="G17" s="46"/>
      <c r="H17" s="46">
        <f>I17+J17+K17+L17</f>
        <v>3977.7</v>
      </c>
      <c r="I17" s="46"/>
      <c r="J17" s="46"/>
      <c r="K17" s="46">
        <v>3977.7</v>
      </c>
      <c r="L17" s="46"/>
      <c r="M17" s="46">
        <f>N17+O17+P17+Q17</f>
        <v>3384.2</v>
      </c>
      <c r="N17" s="46"/>
      <c r="O17" s="46"/>
      <c r="P17" s="46">
        <v>3384.2</v>
      </c>
      <c r="Q17" s="46"/>
      <c r="R17" s="41">
        <f t="shared" si="1"/>
        <v>85.07931719335295</v>
      </c>
      <c r="S17" s="50" t="s">
        <v>28</v>
      </c>
      <c r="T17" s="1"/>
      <c r="U17" s="1"/>
      <c r="V17" s="1"/>
      <c r="W17" s="1"/>
      <c r="X17" s="1"/>
      <c r="Y17" s="2"/>
      <c r="Z17" s="18"/>
      <c r="AA17" s="19"/>
      <c r="AB17" s="19"/>
      <c r="AC17" s="19"/>
      <c r="AD17" s="19"/>
      <c r="AE17" s="19"/>
      <c r="AF17" s="19"/>
      <c r="AG17" s="19"/>
      <c r="AH17" s="19"/>
      <c r="AI17" s="19"/>
      <c r="AJ17" s="19"/>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1:26" s="15" customFormat="1" ht="273.75" customHeight="1">
      <c r="A18" s="51" t="s">
        <v>19</v>
      </c>
      <c r="B18" s="35" t="s">
        <v>26</v>
      </c>
      <c r="C18" s="46">
        <f>D18+E18+F18+G18</f>
        <v>956.5</v>
      </c>
      <c r="D18" s="46"/>
      <c r="E18" s="46"/>
      <c r="F18" s="46">
        <v>956.5</v>
      </c>
      <c r="G18" s="46"/>
      <c r="H18" s="46">
        <f>I18+J18+K18+L18</f>
        <v>956.5</v>
      </c>
      <c r="I18" s="46"/>
      <c r="J18" s="46"/>
      <c r="K18" s="52">
        <v>956.5</v>
      </c>
      <c r="L18" s="46"/>
      <c r="M18" s="46">
        <f>N18+O18+P18+Q18</f>
        <v>498.4</v>
      </c>
      <c r="N18" s="46"/>
      <c r="O18" s="46"/>
      <c r="P18" s="46">
        <v>498.4</v>
      </c>
      <c r="Q18" s="32"/>
      <c r="R18" s="41">
        <f t="shared" si="1"/>
        <v>52.10663878724516</v>
      </c>
      <c r="S18" s="16" t="s">
        <v>53</v>
      </c>
      <c r="T18" s="1"/>
      <c r="U18" s="1"/>
      <c r="V18" s="1"/>
      <c r="W18" s="1"/>
      <c r="X18" s="3"/>
      <c r="Y18" s="2"/>
      <c r="Z18" s="18"/>
    </row>
    <row r="19" spans="1:26" s="15" customFormat="1" ht="20.25" customHeight="1">
      <c r="A19" s="67" t="s">
        <v>27</v>
      </c>
      <c r="B19" s="68"/>
      <c r="C19" s="33">
        <f>C15+C18</f>
        <v>6729.799999999999</v>
      </c>
      <c r="D19" s="33"/>
      <c r="E19" s="33">
        <f aca="true" t="shared" si="2" ref="E19:K19">E15+E18</f>
        <v>1795.6</v>
      </c>
      <c r="F19" s="33">
        <f t="shared" si="2"/>
        <v>4934.2</v>
      </c>
      <c r="G19" s="33"/>
      <c r="H19" s="33">
        <f t="shared" si="2"/>
        <v>6729.799999999999</v>
      </c>
      <c r="I19" s="33"/>
      <c r="J19" s="33">
        <f t="shared" si="2"/>
        <v>1795.6</v>
      </c>
      <c r="K19" s="33">
        <f t="shared" si="2"/>
        <v>4934.2</v>
      </c>
      <c r="L19" s="33"/>
      <c r="M19" s="33">
        <f>M15+M18</f>
        <v>4782.599999999999</v>
      </c>
      <c r="N19" s="33"/>
      <c r="O19" s="33">
        <f>O15+O18</f>
        <v>900</v>
      </c>
      <c r="P19" s="33">
        <f>P15+P18</f>
        <v>3882.6</v>
      </c>
      <c r="Q19" s="33"/>
      <c r="R19" s="34">
        <f t="shared" si="1"/>
        <v>71.06600493328182</v>
      </c>
      <c r="S19" s="17" t="s">
        <v>51</v>
      </c>
      <c r="T19" s="1"/>
      <c r="U19" s="1"/>
      <c r="V19" s="1"/>
      <c r="W19" s="1"/>
      <c r="X19" s="1"/>
      <c r="Y19" s="1"/>
      <c r="Z19" s="2"/>
    </row>
    <row r="20" spans="1:26" s="15" customFormat="1" ht="20.25" customHeight="1">
      <c r="A20" s="67" t="s">
        <v>31</v>
      </c>
      <c r="B20" s="76"/>
      <c r="C20" s="76"/>
      <c r="D20" s="76"/>
      <c r="E20" s="76"/>
      <c r="F20" s="76"/>
      <c r="G20" s="76"/>
      <c r="H20" s="76"/>
      <c r="I20" s="76"/>
      <c r="J20" s="76"/>
      <c r="K20" s="76"/>
      <c r="L20" s="76"/>
      <c r="M20" s="76"/>
      <c r="N20" s="76"/>
      <c r="O20" s="76"/>
      <c r="P20" s="76"/>
      <c r="Q20" s="76"/>
      <c r="R20" s="76"/>
      <c r="S20" s="68"/>
      <c r="T20" s="1"/>
      <c r="U20" s="1"/>
      <c r="V20" s="1"/>
      <c r="W20" s="1"/>
      <c r="X20" s="1"/>
      <c r="Y20" s="1"/>
      <c r="Z20" s="2"/>
    </row>
    <row r="21" spans="1:26" s="15" customFormat="1" ht="69" customHeight="1">
      <c r="A21" s="62" t="s">
        <v>20</v>
      </c>
      <c r="B21" s="35" t="s">
        <v>30</v>
      </c>
      <c r="C21" s="33">
        <f>D21+E21+F21+G21</f>
        <v>145.4</v>
      </c>
      <c r="D21" s="33"/>
      <c r="E21" s="33">
        <v>145.4</v>
      </c>
      <c r="F21" s="33"/>
      <c r="G21" s="63"/>
      <c r="H21" s="33">
        <f>I21+J21+K21+L21</f>
        <v>145.4</v>
      </c>
      <c r="I21" s="63"/>
      <c r="J21" s="33">
        <v>145.4</v>
      </c>
      <c r="K21" s="33"/>
      <c r="L21" s="63"/>
      <c r="M21" s="33">
        <f>N21+O21+P21+Q21</f>
        <v>0</v>
      </c>
      <c r="N21" s="63"/>
      <c r="O21" s="33">
        <v>0</v>
      </c>
      <c r="P21" s="33"/>
      <c r="Q21" s="36"/>
      <c r="R21" s="34">
        <v>0</v>
      </c>
      <c r="S21" s="16" t="s">
        <v>33</v>
      </c>
      <c r="T21" s="1"/>
      <c r="U21" s="1"/>
      <c r="V21" s="1"/>
      <c r="W21" s="1"/>
      <c r="X21" s="1"/>
      <c r="Y21" s="1"/>
      <c r="Z21" s="2"/>
    </row>
    <row r="22" spans="1:26" s="15" customFormat="1" ht="178.5" customHeight="1">
      <c r="A22" s="32" t="s">
        <v>32</v>
      </c>
      <c r="B22" s="64" t="s">
        <v>34</v>
      </c>
      <c r="C22" s="33">
        <f>D22+E22+F22+G22</f>
        <v>159.1</v>
      </c>
      <c r="D22" s="33"/>
      <c r="E22" s="33">
        <v>159.1</v>
      </c>
      <c r="F22" s="33"/>
      <c r="G22" s="63"/>
      <c r="H22" s="33">
        <v>0</v>
      </c>
      <c r="I22" s="63"/>
      <c r="J22" s="33">
        <v>0</v>
      </c>
      <c r="K22" s="33"/>
      <c r="L22" s="63"/>
      <c r="M22" s="33">
        <f>N22+O22+P22+Q22</f>
        <v>0</v>
      </c>
      <c r="N22" s="63"/>
      <c r="O22" s="33">
        <v>0</v>
      </c>
      <c r="P22" s="33"/>
      <c r="Q22" s="36"/>
      <c r="R22" s="34">
        <v>0</v>
      </c>
      <c r="S22" s="16" t="s">
        <v>41</v>
      </c>
      <c r="T22" s="1"/>
      <c r="U22" s="1"/>
      <c r="V22" s="1"/>
      <c r="W22" s="1"/>
      <c r="X22" s="1"/>
      <c r="Y22" s="1"/>
      <c r="Z22" s="2"/>
    </row>
    <row r="23" spans="1:26" s="15" customFormat="1" ht="20.25" customHeight="1">
      <c r="A23" s="67" t="s">
        <v>35</v>
      </c>
      <c r="B23" s="68"/>
      <c r="C23" s="33">
        <f>C21+C22</f>
        <v>304.5</v>
      </c>
      <c r="D23" s="33"/>
      <c r="E23" s="33">
        <f aca="true" t="shared" si="3" ref="E23:J23">E21+E22</f>
        <v>304.5</v>
      </c>
      <c r="F23" s="33"/>
      <c r="G23" s="33"/>
      <c r="H23" s="33">
        <f t="shared" si="3"/>
        <v>145.4</v>
      </c>
      <c r="I23" s="33"/>
      <c r="J23" s="33">
        <f t="shared" si="3"/>
        <v>145.4</v>
      </c>
      <c r="K23" s="33"/>
      <c r="L23" s="33"/>
      <c r="M23" s="33">
        <f>M21+M22</f>
        <v>0</v>
      </c>
      <c r="N23" s="33"/>
      <c r="O23" s="33"/>
      <c r="P23" s="33">
        <f>P21+P22</f>
        <v>0</v>
      </c>
      <c r="Q23" s="33"/>
      <c r="R23" s="33">
        <f>R21+R22</f>
        <v>0</v>
      </c>
      <c r="S23" s="17" t="s">
        <v>52</v>
      </c>
      <c r="T23" s="1"/>
      <c r="U23" s="1"/>
      <c r="V23" s="1"/>
      <c r="W23" s="1"/>
      <c r="X23" s="1"/>
      <c r="Y23" s="1"/>
      <c r="Z23" s="2"/>
    </row>
    <row r="24" spans="1:26" s="15" customFormat="1" ht="18" customHeight="1">
      <c r="A24" s="69" t="s">
        <v>1</v>
      </c>
      <c r="B24" s="70"/>
      <c r="C24" s="33">
        <f>C13+C19+C23</f>
        <v>8810.3</v>
      </c>
      <c r="D24" s="33">
        <f>D13+D19+D23</f>
        <v>263</v>
      </c>
      <c r="E24" s="33">
        <f aca="true" t="shared" si="4" ref="E24:P24">E13+E19+E23</f>
        <v>3613.1</v>
      </c>
      <c r="F24" s="33">
        <f t="shared" si="4"/>
        <v>4934.2</v>
      </c>
      <c r="G24" s="33"/>
      <c r="H24" s="33">
        <f t="shared" si="4"/>
        <v>8651.199999999999</v>
      </c>
      <c r="I24" s="33">
        <f t="shared" si="4"/>
        <v>263</v>
      </c>
      <c r="J24" s="33">
        <f t="shared" si="4"/>
        <v>3454</v>
      </c>
      <c r="K24" s="33">
        <f t="shared" si="4"/>
        <v>4934.2</v>
      </c>
      <c r="L24" s="33"/>
      <c r="M24" s="33">
        <f t="shared" si="4"/>
        <v>4999.4</v>
      </c>
      <c r="N24" s="33">
        <f t="shared" si="4"/>
        <v>0</v>
      </c>
      <c r="O24" s="33">
        <f t="shared" si="4"/>
        <v>1116.8</v>
      </c>
      <c r="P24" s="33">
        <f t="shared" si="4"/>
        <v>3882.6</v>
      </c>
      <c r="Q24" s="36"/>
      <c r="R24" s="34">
        <f t="shared" si="1"/>
        <v>57.78851488810801</v>
      </c>
      <c r="S24" s="37" t="s">
        <v>54</v>
      </c>
      <c r="T24" s="1"/>
      <c r="U24" s="1"/>
      <c r="V24" s="1"/>
      <c r="W24" s="1"/>
      <c r="X24" s="1"/>
      <c r="Y24" s="1"/>
      <c r="Z24" s="21"/>
    </row>
    <row r="25" spans="1:26" s="15" customFormat="1" ht="30" customHeight="1">
      <c r="A25" s="22"/>
      <c r="B25" s="22"/>
      <c r="C25" s="22"/>
      <c r="D25" s="22"/>
      <c r="E25" s="22"/>
      <c r="F25" s="22"/>
      <c r="G25" s="22"/>
      <c r="H25" s="22"/>
      <c r="I25" s="22"/>
      <c r="J25" s="22"/>
      <c r="K25" s="22"/>
      <c r="L25" s="22"/>
      <c r="M25" s="22"/>
      <c r="N25" s="22"/>
      <c r="O25" s="22"/>
      <c r="P25" s="22"/>
      <c r="Q25" s="22"/>
      <c r="R25" s="23"/>
      <c r="T25" s="1"/>
      <c r="U25" s="1"/>
      <c r="V25" s="1"/>
      <c r="W25" s="1"/>
      <c r="X25" s="1"/>
      <c r="Y25" s="1"/>
      <c r="Z25" s="21"/>
    </row>
    <row r="26" spans="1:26" s="15" customFormat="1" ht="15" customHeight="1">
      <c r="A26" s="66" t="s">
        <v>17</v>
      </c>
      <c r="B26" s="66"/>
      <c r="C26" s="66"/>
      <c r="D26" s="66"/>
      <c r="E26" s="66"/>
      <c r="F26" s="66"/>
      <c r="G26" s="66"/>
      <c r="H26" s="66"/>
      <c r="I26" s="66"/>
      <c r="J26" s="66"/>
      <c r="K26" s="66"/>
      <c r="L26" s="66"/>
      <c r="M26" s="66"/>
      <c r="N26" s="66"/>
      <c r="O26" s="66"/>
      <c r="P26" s="66"/>
      <c r="Q26" s="66"/>
      <c r="R26" s="66"/>
      <c r="S26" s="4"/>
      <c r="T26" s="25"/>
      <c r="U26" s="26"/>
      <c r="V26" s="26"/>
      <c r="W26" s="26"/>
      <c r="X26" s="26"/>
      <c r="Y26" s="26"/>
      <c r="Z26" s="26"/>
    </row>
    <row r="27" spans="1:26" s="15" customFormat="1" ht="15">
      <c r="A27" s="65" t="s">
        <v>18</v>
      </c>
      <c r="B27" s="65"/>
      <c r="C27" s="65"/>
      <c r="D27" s="65"/>
      <c r="E27" s="65"/>
      <c r="F27" s="27"/>
      <c r="G27" s="27"/>
      <c r="H27" s="27"/>
      <c r="I27" s="27"/>
      <c r="J27" s="27"/>
      <c r="K27" s="27"/>
      <c r="L27" s="27"/>
      <c r="M27" s="27"/>
      <c r="N27" s="27"/>
      <c r="O27" s="27"/>
      <c r="P27" s="27"/>
      <c r="Q27" s="27"/>
      <c r="R27" s="27"/>
      <c r="S27" s="24"/>
      <c r="T27" s="14"/>
      <c r="U27" s="14"/>
      <c r="V27" s="14"/>
      <c r="W27" s="14"/>
      <c r="X27" s="14"/>
      <c r="Y27" s="14"/>
      <c r="Z27" s="14"/>
    </row>
    <row r="28" ht="12.75">
      <c r="S28" s="15"/>
    </row>
  </sheetData>
  <sheetProtection/>
  <mergeCells count="34">
    <mergeCell ref="P8:P10"/>
    <mergeCell ref="F8:F10"/>
    <mergeCell ref="O8:O10"/>
    <mergeCell ref="E8:E10"/>
    <mergeCell ref="I8:I10"/>
    <mergeCell ref="J8:J10"/>
    <mergeCell ref="K8:K10"/>
    <mergeCell ref="N8:N10"/>
    <mergeCell ref="B4:B5"/>
    <mergeCell ref="M4:Q4"/>
    <mergeCell ref="C4:G4"/>
    <mergeCell ref="H4:L4"/>
    <mergeCell ref="L8:L10"/>
    <mergeCell ref="M8:M10"/>
    <mergeCell ref="A20:S20"/>
    <mergeCell ref="G8:G10"/>
    <mergeCell ref="H8:H10"/>
    <mergeCell ref="Q8:Q10"/>
    <mergeCell ref="R8:R10"/>
    <mergeCell ref="A3:S3"/>
    <mergeCell ref="S4:S5"/>
    <mergeCell ref="R4:R5"/>
    <mergeCell ref="B7:S7"/>
    <mergeCell ref="A4:A5"/>
    <mergeCell ref="A27:E27"/>
    <mergeCell ref="A26:R26"/>
    <mergeCell ref="A19:B19"/>
    <mergeCell ref="A24:B24"/>
    <mergeCell ref="A14:S14"/>
    <mergeCell ref="A8:A10"/>
    <mergeCell ref="B8:B10"/>
    <mergeCell ref="C8:C10"/>
    <mergeCell ref="D8:D10"/>
    <mergeCell ref="A23:B23"/>
  </mergeCells>
  <printOptions/>
  <pageMargins left="0.7874015748031497" right="0.1968503937007874" top="0.1968503937007874" bottom="0.11811023622047245" header="0.1968503937007874" footer="0.11811023622047245"/>
  <pageSetup fitToHeight="0"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Лариса Аулова</cp:lastModifiedBy>
  <cp:lastPrinted>2018-07-10T05:05:55Z</cp:lastPrinted>
  <dcterms:created xsi:type="dcterms:W3CDTF">1996-10-08T23:32:33Z</dcterms:created>
  <dcterms:modified xsi:type="dcterms:W3CDTF">2019-07-16T05:43:54Z</dcterms:modified>
  <cp:category/>
  <cp:version/>
  <cp:contentType/>
  <cp:contentStatus/>
</cp:coreProperties>
</file>