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январь-декабрь 2018г." sheetId="1" r:id="rId1"/>
  </sheets>
  <definedNames>
    <definedName name="_xlnm.Print_Titles" localSheetId="0">'январь-декабрь 2018г.'!$4:$5</definedName>
    <definedName name="_xlnm.Print_Area" localSheetId="0">'январь-декабрь 2018г.'!$A$1:$N$132</definedName>
  </definedNames>
  <calcPr fullCalcOnLoad="1"/>
</workbook>
</file>

<file path=xl/sharedStrings.xml><?xml version="1.0" encoding="utf-8"?>
<sst xmlns="http://schemas.openxmlformats.org/spreadsheetml/2006/main" count="434" uniqueCount="142">
  <si>
    <t xml:space="preserve"> -</t>
  </si>
  <si>
    <t>бюджет 
автономного округа</t>
  </si>
  <si>
    <t>утвержденный решением Думы города Пыть-Ях о бюджете,
уточненный план</t>
  </si>
  <si>
    <t>№
п/п</t>
  </si>
  <si>
    <t>Муниципальная, 
ведомственная целевая программа</t>
  </si>
  <si>
    <t>Ответственный 
исполнитель</t>
  </si>
  <si>
    <t>Источники 
финансирования</t>
  </si>
  <si>
    <t>Департамент 
образования и молодежной политики</t>
  </si>
  <si>
    <t>Всего 
по программе</t>
  </si>
  <si>
    <t>федеральный 
бюджет</t>
  </si>
  <si>
    <t>местный
бюджет</t>
  </si>
  <si>
    <t>внебюджетные
источники</t>
  </si>
  <si>
    <t>тыс.руб.</t>
  </si>
  <si>
    <t>утвержденный постановлением администрации города,
уточненный план</t>
  </si>
  <si>
    <t>в т.ч. за счет переходящих остатков прошлого года</t>
  </si>
  <si>
    <t xml:space="preserve">Профи
нансировано </t>
  </si>
  <si>
    <t>Исполнено
на отчетную дату</t>
  </si>
  <si>
    <t>в % к 
общей сумме по Программе</t>
  </si>
  <si>
    <t>в % к 
общей сумме по бюджету</t>
  </si>
  <si>
    <t>в % к 
общей сумме финансирования</t>
  </si>
  <si>
    <t>Достижение основных 
целевых показателей план/факт</t>
  </si>
  <si>
    <t>тыс.руб</t>
  </si>
  <si>
    <t>Результаты
 реализации программы</t>
  </si>
  <si>
    <t>Отдел по труду и социальным вопросам</t>
  </si>
  <si>
    <t>Доступная среда в муниципальном образовании городской округ город Пыть-Ях на 2016-2020 годы</t>
  </si>
  <si>
    <t xml:space="preserve">Отдел по культуре и искусству </t>
  </si>
  <si>
    <t>Отдел по физической культуре и спорту</t>
  </si>
  <si>
    <t>Управление 
по экономике</t>
  </si>
  <si>
    <t>Управление 
по жилищным вопросам</t>
  </si>
  <si>
    <t xml:space="preserve">Управление 
по ЖКК, транспорту и дорогам </t>
  </si>
  <si>
    <t xml:space="preserve"> Отдел по работе с комиссиями и  Советом по коррупции</t>
  </si>
  <si>
    <t xml:space="preserve">Управление по делам ГО и ЧС </t>
  </si>
  <si>
    <t>Отдел по информационным ресурсам</t>
  </si>
  <si>
    <t>Управление по муниципальному имуществу</t>
  </si>
  <si>
    <t>Комитет 
по финансам</t>
  </si>
  <si>
    <t>Управление делами</t>
  </si>
  <si>
    <t>Постановление 
администрации 
города Пыть-Ях</t>
  </si>
  <si>
    <t>Всего по программам:</t>
  </si>
  <si>
    <t>всего показателей</t>
  </si>
  <si>
    <t>достигнуто 100%</t>
  </si>
  <si>
    <t>достигнуто 
более 50%</t>
  </si>
  <si>
    <t>достигнуто 
менее 50%</t>
  </si>
  <si>
    <t>средний 
% достижения показателей</t>
  </si>
  <si>
    <t xml:space="preserve">  -</t>
  </si>
  <si>
    <t xml:space="preserve">     -</t>
  </si>
  <si>
    <t xml:space="preserve"> № 360-па 
от 18.12.2015 
(с изм. от 13.12.2017 №336-па)</t>
  </si>
  <si>
    <t>,</t>
  </si>
  <si>
    <t>Объем финансирования 
на 2018 год</t>
  </si>
  <si>
    <t>Социальная поддержка жителей муниципального образования городской округ город Пыть-Ях на 2018-2025 годы и на период до 2030 года.</t>
  </si>
  <si>
    <t>Информационное общество муниципального образования городской округ город Пыть-Ях на 2018- 2025 годы и на период до 2030 года</t>
  </si>
  <si>
    <t>Развитие транспортной системы муниципального образования городской округ город Пыть-Ях на 2018-2025 годы и плановый период до 2030 года.</t>
  </si>
  <si>
    <t>Содействие занятости населения в муниципальном образовании городской округ город Пыть-Ях на 2018-2025 годы и на период до 2030 года</t>
  </si>
  <si>
    <t>Развитие гражданского общества муниципального образования городской округ город Пыть-Ях на 2018-2025 годы и на период до 2030 года</t>
  </si>
  <si>
    <t>Управление муниципальными финансами в муниципальном образовании городской округ город Пыть-Ях на 2018-2025 годы и на период до 2030 года</t>
  </si>
  <si>
    <t>Создание условий для обеспечения деятельности исполнительно-распорядительного органа местного самоуправления, развитие муниципальной службы и резерва управленческих кадров в муниципальном образовании городской округ город Пыть-Ях на 2018-2025 годы и на период до 2030 года</t>
  </si>
  <si>
    <t>Благоустройство города Пыть-Ях на 2017-2019 годы</t>
  </si>
  <si>
    <t>Обеспечение экологической безопасности муниципального образования городской округ город Пыть-Ях на 2018-2025 годы и на период до 2030 года.</t>
  </si>
  <si>
    <t>Управление муниципальным имуществом муниципального образования городской округ город Пыть-Ях на 2018-2025 годы и на период до 2030 года.</t>
  </si>
  <si>
    <t>Развитие культуры и туризма в муниципальном образовании городской округ город Пыть-Ях на 2018-2025 годы и на период до 2030 года</t>
  </si>
  <si>
    <t>Развитие физической культуры и спорта в муниципальном образовании городской округ город Пыть-Ях на 2018-2025 годы и на период до 2030 года</t>
  </si>
  <si>
    <t>Развитие жилищно-коммунального комплекса и повышение энергетической эффективности в муниципальном образовании городской округ город Пыть-Ях на 2018-2025 годы и на период до 2030 года</t>
  </si>
  <si>
    <t>Развитие агропромышленного комплекса и 
рынков сельскохозяйственной продукции, сырья и продовольствия в  муниципальном образовании городской округ город Пыть-Ях в 2018-2025 годах и на период до 2030 года</t>
  </si>
  <si>
    <t>Развитие образования в муниципальном образовании 
городской округ город Пыть-Ях на 2018-2025 годы и на период до 2030 года</t>
  </si>
  <si>
    <t>Защита населения и территорий от чрезвычайных ситуаций, обеспечение пожарной безопасности в муниципальном образовании городской округ город Пыть-Ях на 2018-2025 годы и на период до 2030 года</t>
  </si>
  <si>
    <t>Социально-экономическое развитие и повышение  инвестиционной привлекательности муниципального образования городской округ город Пыть-Ях в 2018-2025 годах и на период до 2030 года</t>
  </si>
  <si>
    <t>Финансирование мероприятий в 2018 году не предусмотрено</t>
  </si>
  <si>
    <t>Обеспечение доступным и комфортным жильем жителей муниципального образования городской округ город Пыть-Ях в 2018-2025 годах и на период до 2030 года</t>
  </si>
  <si>
    <t>О государственной политике в сфере обеспечения межнационального согласия, гражданского единства, отдельных прав и законных интересов граждан , а также в вопросах обеспечения общественного порядка и профилактики экстремизма, незаконного оборота и потребления наркотических веществ в муниципальном образовании городской округ город Пыть-Ях в 2018-2025 годах и на период до 2030 года</t>
  </si>
  <si>
    <t xml:space="preserve"> </t>
  </si>
  <si>
    <t xml:space="preserve">№ 319-па 
от 04.12.2017 
(с изм. от 10.08.2018 № 239-па)
</t>
  </si>
  <si>
    <t xml:space="preserve"> № 324-па 
от 11.12.2017
(с изм. от 12.09.2018 № 280-па)</t>
  </si>
  <si>
    <t xml:space="preserve"> № 348-па 
от 27.12.2016 
( с изм. от 27.07.2018 №213-па)</t>
  </si>
  <si>
    <t xml:space="preserve">Информация о реализации муниципальных и ведомственных целевых программ,
реализуемых на территории муниципального образования городской округ город Пыть-Ях 
по состоянию на 01.01.2019 года   </t>
  </si>
  <si>
    <t xml:space="preserve"> № 316-па от 04.12.2017         (с изм. от 13.12.2018 № 442-па)</t>
  </si>
  <si>
    <t>Количество проб по проведению комплексного мониторинга на радиационные исследования, шт. -100% к плану (план 166);
Увеличение доли населения, вовлеченного в эколого-просветительские мероприятия, от общего количества населения города, %- 50 или 100% к плану;
Площади территории, очищенной  от свалок,  га - 100% к плану (план 6);
Объем вывезенного мусора, м3 - 100% к плану (план 1054);
Обработка территорий, наиболее посещаемых населением, специальными средствами от клещей, грызунов и насекомых, га - 2 184,76 или 100% к плану.
Средний процент достижения показателей по состоянию на 01.01.2019г. - 100%.</t>
  </si>
  <si>
    <t xml:space="preserve">Подготовка мест для массового отдыха для праздничных мероприятий (ед.) -  100% к плану (план 7 праздничных мероприятий -  Масленица,  1 Мая, 9 Мая, День России, День молодежи, День города, Новый год);
Освещение улиц, км  линий. - 75,949 (100%);
Оформление  цветочных композиций, содержание газонов (пос.), м2 -100% к плану (план 142 227 м2);
Зимнее и летнее содержание скверов и аллей, м2. - 262 993,67 (100%);
Содержание городского кладбища, м2. - 53 900 (100%);
Летнее содержание городской территории, м2 - 649 624 (100%);  
Механизированная уборка внутриквартальных проездов  в зимнее время, м2 - 164 326,8 (100%); 
Избежание материального ущерба от лесных пожаров на территории лесопарковых зон площадью 2 671,7  га, руб. - 100%, по состоянию на 01.01.2019г. материальный ущерб от лесных пожаров отсутствует. 
Демонтаж детских игровых площадок с морально устаревшими малыми формами и не имеющими сертификатов, паспортов, ед. -100% к плану (план 5);                      
Содержание, текущий ремонт, приобретение и монтаж малых архитектурных форм, ед. - 62 (100%);
Отсутствие жалоб населения на качество оказания муниципальных услуг 
(выполнение работ) выполняемых в соответствии с утвержденными 
стандартами - 100,0%, по состоянию на 01.01.2019г. жалобы не поступали. 
Средний процент достижения показателей на 01.10.2018 - 100%  </t>
  </si>
  <si>
    <t xml:space="preserve"> № 331-па от 13.12.2017
(с изм. от 25.12.2018 №466-па)</t>
  </si>
  <si>
    <t xml:space="preserve"> № 335-па
 от 13.12.2017 
(с изм. от 28.12.2018 №490-па)
</t>
  </si>
  <si>
    <t>Увеличение доли замены ветхих инженерных сетей теплоснабжения, водоснабжения, водоотведения от общей протяженности ветхих инженерных сетей теплоснабжения, водоснабжения, водоотведения, % - 100% к плану (план 2,2);                      
Доля площади жилищного фонда, обеспеченного всеми видами благоустройства, в общей площади жилищного фонда муниципального образования, % - 97,7 или 100% к плану;                                                                                                                     Доля многоквартирных домов, в которых проведен ремонт в соответствии с требованиями раздела 9 Жилищного кодекса Российской Федерации, % - 100% к плану (план 24,1)
Количество благоустроенных дворовых территорий многоквартирных домов, единиц* к плану 2018-2022 годов с нарастающим итогом, 100% к плану (план 87);                                                                                                                                                                                               Количество благоустроенных мест общего пользования, единиц* -100% к плану (план 12);
Количество муниципальных унитарных предприятий города, которым предоставлена финансовая поддержка в целях предупреждения банкротства и восстановления платежеспособности предприятия, ед. - 1 или 100% к плану.
Средний процент достижения показателей по состоянию на 01.01.2019г. - 
100%</t>
  </si>
  <si>
    <t>Сохранение доли реализованных вопросов местного значения, отдельных государственных полномочий, переданных в установленном порядке в % - 100% к плану.
Сохранение уровня выполнения договорных обязательств по материально-техническому и организационному обеспечению деятельности администрации города в %,- 100% к плану.
Количество совершаемых юридически значимых действий, ед. -  4856 или 97,1% к плану (план 5 000).
Увеличение и сохранение доли муниципальных служащих и лиц, включенных в резерв управленческих кадров, прошедших обучение по программам дополнительного профессионального образования, от потребности, определенной муниципальным образованием, в % -  111,1 или 114,5% к плану (план 97%).
Увеличение доли лиц, назначенных на должности из кадрового резерва, 
резерва управленческих кадров, по результатам конкурса на замещение вакантных должностей муниципальной службы, от общего количества назначений на вакантные должности, в % - 46,4 или 71,4% к плану (план 65).
Увеличение доли муниципальных служащих, соблюдающих ограничения и запреты, требования к служебному поведению, с 70 до 90 % - 93,3 или 133% к плану.
Средний процент достижения показателей по состоянию на 01.01.2019г. - 
102,7%</t>
  </si>
  <si>
    <t>№ 328-па 
от 11.12.2017  
(с изм. от 29.12.2018 № 495-па)</t>
  </si>
  <si>
    <t xml:space="preserve"> № 329-па 
от 12.12.2017 
(с изм. От 26.12.2018 № 478-па)
</t>
  </si>
  <si>
    <t xml:space="preserve"> № 312-па 
от 04.12.2017 
(с изм. от 28.12.2018 №486-па)
</t>
  </si>
  <si>
    <t>№ 317-па 
от 04.12.2017  
(с изм. от 25.12.2018 
№ 465-па)</t>
  </si>
  <si>
    <t>Количество социально значимых проектов социально ориентированных некоммерческих организаций  - 3 ед. или 100% к плану;
Объём информационной поддержки проектов, популяризирующих деятельность социально ориентированных некоммерческих организаций, добровольчество, работу институтов гражданского общества (ед.) - 100% к плану (план - 20);
Доля информационных сообщений в средствах массовой информации МАУ «ТРК Пыть-Яхинформ», отражающих деятельность органов местного самоуправления города Пыть-Яха (%) - 43,5 или 100,0% к плану.
Средний процент достижения показателей по состоянию на 01.01.2019г. - 100%</t>
  </si>
  <si>
    <t>Увеличение доли муниципальных объектов и услуг социальной инфраструктуры города, соответствующих (полностью, частично, условно) требованиям доступности для инвалидов и других маломобильных групп населения объектов и услуг,  в общей численности муниципальных объектов социальной инфраструктуры города, % - 80,6  или 102,3% к плану (план - 78,8);
Увеличение доли доступных для инвалидов и других маломобильных групп населения приоритетных объектов в сфере культуры и искусства в общем количестве приоритетных объектов в сфере культуры и искусства, % - 87,5 или 100% к плану;
Увеличение доли доступных для инвалидов и других маломобильных групп населения приоритетных объектов в сфере физической культуры и спорта в общем количестве приоритетных объектов в сфере физической культуры и спорта, % - 77,7, или 100% к плану;
Увеличение количества лиц с ограниченными возможностями здоровья и инвалидов, систематически занимающихся физической культурой и спортом, чел. - 100% к плану (план - 37 чел.). 
Средний процент достижения показателей по состоянию на 01.10.2018г. - 
100,5%</t>
  </si>
  <si>
    <t xml:space="preserve"> № 330-па 
от 12.12.2017 
(с изм. от 28.12.2018 № 489-па)
</t>
  </si>
  <si>
    <t xml:space="preserve">На реализацию мероприятий по управлению и распоряжению муниципальным имуществом затрачено 1661,0 тыс.руб., заключены:
-  22 контракта на изготовление технических планов, в результате паспортизировано 14 объектов. 
- 9 тех. планов объектов недвижимого имущества, оценено 103 объекта муниципальной собственности;
-  агентский договор с ООО "РКЦ-ЖКХ» на оплату услуг, связанных с начислением, организацией сбора и учета платежей  за найм жилых помещений по договорам социального найма;
-  муниципальный контракт на проведение аудиторской проверки финансовой деятельности МУП "Пытьяхторгсервис", МУП "Городское лесничество", МУП "Управление городского хозяйства";
- проведено обследование:  жилых домов - 1, нежилых зданий - 4; 
На обеспечение надлежащего уровня эксплуатации муниципального 
имущества затрачено 17 559,9 тыс.руб.:
-  оплачены неисполненные бюджетные обязательства 2017 года, а также текущая задолженность перед управляющими компаниями и Управлением городского хозяйства за временно незакрепленные жилые и нежилые  помещения, всего заключено 119 муниципальных контрактов и соглашений;
 - проведены ремонтные работы помещений: 1-11 (УКС), 2-29 ( для дальнейшего размещения общественной организации ветеранов), 1-6 (офисное помещение), 6 жилых помещений.
 В целях смягчения последствий чрезвычайных ситуаций 
природного и техногенного характера застраховано 47,7 тыс. кв.м. муниципального имущества на сумму 976,1 тыс.руб.
-проведение мероприятий по землеустройству и землепользованию-    исполнение на 01.01.2019г составило 298,5 тыс. руб.                                     </t>
  </si>
  <si>
    <t xml:space="preserve">Увеличение доли объектов управления муниципального имущества, для которых определена целевая функция (%), в т.ч.
 - муниципальные унитарные предприятия - план 100%;
 - хозяйственные  общества, акции (доли) которых находятся в собственности муниципального образования  - план 100%;
 - объекты муниципальной казны - 92 или 95,8% к плану (план 96);
Снижение удельного веса неиспользуемого недвижимого имущества  в общем количестве  недвижимого имущества (%)*, показатель обратный  - 1,08 или 92,6% к плану (план 1);
Снижение удельного веса расходов на предпродажную подготовку имущества в общем объеме средств  полученных от реализации имущества, в том числе от приватизации муниципального имущества  (%) -0,7 или 285,7% к плану (план 2);
Увеличение доли объектов недвижимого имущества, на которые зарегистрировано право собственности  муниципального образования в общем объеме объектов, подлежащих государственной регистрации за исключением земельных участков (%) - 95,6 или 96,8% к плану (план 99);
Увеличение удельного веса объектов недвижимого имущества, на которое 
зарегистрировано право оперативного управления в общем количестве 
объектов недвижимости, по которым принято решение о  передаче в 
оперативное управление (%) - 100% к плану (план 100);
Увеличение удельного веса объектов недвижимого имущества,
на которое зарегистрировано право хозяйственного ведения, в общем 
количестве объектов недвижимости по которым принято решение о 
закреплении в хозяйственное ведение (%) - 40 или 40% к плану 
(план 100);
Обеспечение надлежащего уровня эксплуатации муниципального 
имущества (%) - 88,2 или 88,2% к плану (план 100);
</t>
  </si>
  <si>
    <t>Увеличение количества объектов недвижимого имущества, в отношении 
которых проведены работы по реконструкции и капитальному  ремонту (ед.) - 9 или 100% к плану;
Увеличение площади муниципального имущества, в отношении которых 
проведены работы  по реконструкции и капитальному ремонту (кв.м.) -100% к плану (план 720,5);
Страховая защита муниципального имущества от чрезвычайных ситуаций 
природного и техногенного характера (общая площадь, тыс.  кв.м.) - 100% к плану (план 47,7);
Обеспечение имущественной основы деятельности органов местного 
самоуправления - 5 или 100% к плану;
Увеличение количества земельных участков сформированных для 
реализации на торгах под многоэтажное строительство, под 
индивидуальное жилищное строительство, объекты иного назначения (ед.) - 100% к плану (план 7);
Увеличение количества земельных участков, предназначенных для 
бесплатного предоставления в собственность граждан для целей 
строительства индивидуальных жилых домов (ед.) - 100% к плану (план 18);
Увеличение количества сформированных и поставленных на 
государственный кадастровый учет земельных участков под объектами 
муниципальной собственности (ед.) -  100% к плану (план 6);                                                            Увеличение количества объектов недвижимого имущества, в отношении которых проведены по текущему и капитальному ремонту бесхозяйных сетей теплоснабжения, водоснабжения и водоотведения (ед.) -100% к плану (план 27)
Средний процент достижения показателей по состоянию на 01.01.2019г. - 99,9%</t>
  </si>
  <si>
    <t xml:space="preserve"> № 315-па 
от 04.12.2017     (с изм. от 27.12.2018 № 483-па) 
</t>
  </si>
  <si>
    <t xml:space="preserve"> № 333-па 
от 13.12.2017
(с изм. от 28.12.2018 № 485-па)</t>
  </si>
  <si>
    <t>Соотношение среднемесячной заработной платы работников учреждений культуры к среднемесячной заработной плате по муниципальному образованию городской округ город Пыть-Ях, (%) - 97,8 или 97,8% к плану (план 100);                                             
Доля детей, привлекаемых к участию в творческих мероприятиях, от общего числа детей, (%)- 100% к плану (план 13);                                                                Уровень удовлетворенности жителей качеством услуг, предоставляемых учреждениями культуры муниципального образования городской округ город Пыть-Ях, (%) - 92 или 102% к плану (план 90);                                                                                                             Уровень удовлетворённости граждан качеством услуг, представляемых муниципальным архивом - 95 или 100% к плану (план 95);                                                       
Средний процент достижения показателей по состоянию на 01.01.2019г. - 
99,9%</t>
  </si>
  <si>
    <t xml:space="preserve"> № 313-па от 04.12.2017 
(с изм. от 26.12.2018       № 475-па)
</t>
  </si>
  <si>
    <t xml:space="preserve">№ 321-па 
от 06.12.2017 
(с изм. от 27.12.2018 №484-па)
</t>
  </si>
  <si>
    <t xml:space="preserve"> № 314-па от 04.12.2017            (с изм. от 26.12.2018 № 476-па)
</t>
  </si>
  <si>
    <t xml:space="preserve">Доля административных правонарушений, предусмотренных ст. 12.9, 12.12, 12.19 КоАП РФ, выявленных с помощью технических средств фото-видеофиксации, в общем количестве таких правонарушений - 77,0% или 86,2% к плану (план 89,4%);                                                                                                                                      Доля граждан положительно оценивающих состояние межконфессиональных 
отношений в муниципальном образовании город Пыть-Ях, % - 88 или 129,4% к плану (план - 68,0).                                                                                               Доля граждан положительно оценивающих состояние межнациональных 
отношений в муниципальном образовании город Пыть-Ях в общем 
количестве граждан - 89,9 или 142,7% к плану  (план - 63,0);
Доля уличных преступлений в числе зарегистрированных общеуголовных преступлений, % - 26,3 или 97% к плану (план - 25,5%), показатель обратный;
Доля лиц, ранее осуждавшихся за совершение преступлений, в общем количестве лиц, осужденных на основании обвинительных приговоров, вступивших в законную силу, %- 31,6 или 97,7% к плану (план 31,2%);
Общая распространенность наркомании (на 100 тыс.населения), обратный показатель - 337,7 или 144,2 % к плану (план 487,0).
Средний процент достижения показателей по состоянию на 01.01.2019г. - 
116,4%
</t>
  </si>
  <si>
    <t>№ 332-па 
от 13.12.2017 
(с изм. от 28.12.2018 № 487-па)</t>
  </si>
  <si>
    <t>№ 334-па 
от 13.12.2017 
(с изм. от 29.12.2018 № 494-па)</t>
  </si>
  <si>
    <t xml:space="preserve"> № 337-па 
от 14.12.2017 
(с изм. от 28.12.2018       № 488-па)</t>
  </si>
  <si>
    <t xml:space="preserve">Подпрограмма 1 "Автомобильный транспорт"
Предоставлена субсидия МУПАТП на возмещение недополученных доходов в связи с оказанием услуг по городским пассажирским перевозкам в размере 83 651,0 тыс.руб., исполнение на 01.01.2019 г. -100%.
Подпрограмма 2 "Дорожное хозяйство"                                                                - на содержание автомобильных дорог и искусственных сооружений на них    на 01.01.2019г. затрачено  - 31 715,1 тыс. руб.                                                    -улучшение технических характеристик автомобильных дорог, развитие и функционирование системы управления автомобильными дорогами.  Заключены муниципальные контракты с ООО «СПБ-Энерготехнологии» по комплексной схеме организации дорожного движения на сумму 731,6 тыс. руб., с ИП Юфирицин В.В. на сумму 1 999,998 тыс. руб на выполнение работ по обустройству пешеходных переходов по ул. Магистральная в количестве 5 шт.  Исполнение на 01.01.2019г. - 2 731,6 тыс. руб.                                                                                           - на строительство (реконструкцию) капитальный ремонт и ремонт автомобильных дорог общего пользования местного значения запланировано 2 829,9 тыс. руб. Заключен МК № 15 от 19.02.2018 на сбор исходных данных для проекта межевания с ООО "НППиИПР" по ул. Р. Кузоваткина. Исполнение на 01.01.2019г - 294,0 тыс. руб.                                                                        
</t>
  </si>
  <si>
    <t xml:space="preserve">Подпрограмма 2 "Профилактика незаконного оборота и потребления наркотических средств и психотропных веществ" - затрачено 616,9 тыс.руб. на приобретение канцтоваров и расходных материалов для проведения информационной антинаркотической политики.
Подпрограмма 3 "Профилактика экстремизма" - 79,3 тыс.руб. на изготовление информационных материалов по межэтнической интеграции, профилактики ксенофобии и экстремизма.
Подпрограмма 4 "Гармонизация межнациональных отношений, обеспечение гражданского единства" - 79,9 тыс.руб. на изготовление информационных материалов для проведения Международного дня толерантности.
 </t>
  </si>
  <si>
    <t>Разработка и информационно-техническая поддержка официальных сайтов администрации города Пыть-Яха и Думы города Пыть-Яха, ед. 3 или 100% к плану (план - 3);
Приобретение и (или) сопровождение программного обеспечения в соответствующем году, ед. - 100% к плану (план - 10);
Сохранение доли модернизации и обеспечения оборудованием, % - 38 или 100% к плану (план 38).
Средний процент достижения показателей по состоянию на 01.01.2019г. - 100%</t>
  </si>
  <si>
    <t xml:space="preserve">В целях формирования фонда капитального ремонта общего имущества в многоквартирных жилых домах, а также в связи с изменением состава муниципального имущества заключены 7 дополнительных соглашений к договору с Некоммерческой организацией «Югорский фонд капитального ремонта многоквартирных домов», оплачено 2 922,2 тыс.руб. 
В целях обеспечения деятельности органов местного самоуправления приобретено 2 транспортных средства, оргтехника на сумму 4169,2тыс.руб    Предоставлены субсидии организанициям на сумму 1 021,2 тыс. руб., отремонтировано 27 бесхозяйных ТВС.                         </t>
  </si>
  <si>
    <t xml:space="preserve">На мероприятие "Обеспечение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Пыть-Ях" затрачено по состоянию на 01.01.2019г. 404 956,8 тыс. руб. Освоение бюджетных средств осуществлено в рамках программных мероприятий, запланированных на январь-декабрь 2018г. посредством заключения муниципальных контрактов, выплаты з/платы, оплаты льготного проезда, командировочных расходов, перечислений налогов.
На осуществление полномочий по государственной регистрации актов 
гражданского состояния израсходовано на 01.01.2019г - 6 523,2 тыс.руб.  Выплачена заработная плата и начисления на заработную плату за январь-декабрь 2018 г., услуги связи, командировочные расходы, диспансеризация, приобретены хозяйственные и канцелярские товары.
На повышение профессиональной компетентности муниципальных служащих и иных управленческих кадров города Пыть-Яха, обеспечения устойчивого развития кадрового потенциала и повышения эффективности деятельности органов местного самоуправления освоено 873,2 тыс.руб. Дополнительное профессиональное образование получили 50 муниципальных служащих администрации города, 10 муниципальных служащих Думы города.
На 01.01.2019 проведено 23 заседания конкурсной комиссии (на замещение должностей м/с) – по результатам конкурса отобраны 8 кандидатов, 3 кандидата рекомендованы к назначению без проведения повторного конкурса, 5 кандидатов назначены на должности из кадрового резерва; 4 заседания на замещение должности директора МБОУ СОШ № 2, МБОУ СОШ №4.                                                                                                В Думе города вакантные должности не замещались, 2 конкурса признаны не состоявшимися, кадровый резерв не формируется.
</t>
  </si>
  <si>
    <t>в т.ч. по подпрограмме 1 произведены расходы, связанные с выплатами заработной платы работникам учреждений бюджетной сферы на уровне не ниже установленного минимального размера оплаты труда в сумме                16 409,4 тыс.руб.;
Подпрограмма 2 "Система оценки качества образования и информационная прозрачность системы образования": приобретено программное обеспечение для сопровождения образовательных программ, повышена квалификация педагогических работников на общую сумму 1 093,4 тыс.руб.                                                                                                
Подпрограмма 3 "Молодежь Югры и допризывная подготовка":
- МБУ Центром "Современник" проведено 363 профилактических мероприятия (охват 12 336 человек), в дворовых клубах проведено 1 911 мероприятий (охват – 25 143 человека) на общую сумму 862,4 тыс.руб.;
- проведено 3 мероприятия военно-патриотической направленности на сумму 40,0 тыс.руб.;
- в рамках обеспечения развития молодежной политики и патриотического воспитания, социализации детей и молодых людей, оказавшихся в трудной жизненной ситуации израсходовано 96 807,7 тыс.руб. на содержание учреждений молодежной политики и выплату заработной платы работникам.
 - предоставлена субсидия Пыть-Яхской местной городской молодежной общественной организации «Активист» в размере 4 000,0 тыс.руб.</t>
  </si>
  <si>
    <t xml:space="preserve">Доля детей в возрасте от 6 до 17 лет (включительно), охваченных всеми формами отдыха и оздоровления, от общей численности детей, нуждающихся в оздоровлении, % - 32,78 или 99,9% к плану (план -32,79);
Отношение среднего балла единого государственного экзамена (в расчете на 2 обязательных предмета) в 10% школ с лучшими результатами единого государственного экзамена к среднему баллу  единого государственного экзамена (в расчете на 2 обязательных предмета) в 10% школ с худшими результатами единого государственного экзамена - 1,24 или 110,7% к плану (план 1,12);                      
Доля молодых людей в возрасте от 14 до 30 лет, участвующих в деятельности молодежных общественных объединений, в общей численности молодежи (%) - 25 или 92% к плану (план 27,1);
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 -100%;
Обеспеченность детей дошкольного возраста местами в дошкольных образовательных организациях (количество мест на 1000 детей) - 673 или 118,1% к плану (план 570);
</t>
  </si>
  <si>
    <t xml:space="preserve">Подпрограмма 1 "Дети Пыть-Яха"
-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выплачено вознаграждение 33  родителям за воспитание 52 приемных детей по декабрь 2018 года, исполнение -19 395,8 тыс. руб.  
- на организацию деятельности по опеке и попечительству исполнение на 01.01.2019г. составило 11 502,5 тыс.руб. Бюджетные обязательства на текущую дату оплачены в полном объеме в установленные сроки;                                                                                                                          - на осуществление полномочий по созданию и осуществлению деятельности комиссии по делам несовершеннолетних и защите их прав исполнение на 01.01.2018 года составило 8 772,0 тыс.руб.
Подпрограмма 2 "Социальная поддержка отдельных категорий граждан" - исполнено 9 796,8 тыс.руб:
- вознаграждение 7 почетным гражданам города Пыть-Яха;
- выплата муниципальной пенсии за выслугу лет 67 лицам;
- предоставлена льгота на оплату стоимости 1 помывки в городской бане     7 246 жителям.                                                                                             
Подпрограмма 3 "Преодоление социальной исключенности"                                           
- обеспечение жилыми помещениями детей-сирот - приобретено 2 жилых помещения на сумму - 2749,4 тыс.руб. (100%).
- обеспечение дополнительных гарантий прав на жилое помещение детей-сирот, детей, оставшихся без попечения родителей, лиц из числа детей-сирот - по состоянию на 01.01.2019г. в учреждениях ХМАО-Югры для детей-сирот, детей, оставшихся без попечения родителей, отсутствуют дети, относящиеся к данной категории граждан, у которых в собственности имеются жилые помещения либо которые имеют право пользования и проживания в жилых помещениях, расположенных на территории г. Пыть-Ях.
</t>
  </si>
  <si>
    <t xml:space="preserve">Подпрограмма 1 "Сохранение исторического и культурного наследия, снижение инфраструктурных ограничений"
Заключены Соглашения:
- "О сотрудничестве в сфере реализации государственной программы Ханты-Мансийского автономного округа–Югры в 2018 году" №34 от 12.03.2018г. 
- "О предоставлении субсидии из бюджета ХМАО-Югры бюджету муниципального образования ХМАО-Югры на софинансирование расходных обязательств на повышение оплаты труда работников муниципальных учреждений культуры" №11 от 07.03.2018г в части реализации Указа Президента Российской Федерации № 597 от 07.05.2012 г.: 
- на развитие библиотечного дела израсходовано на 01.01.2019г.                          55 932,9 тыс.руб. Выполнено: обеспечение доступа к сети Интернет 3-х библиотек города, обеспечение доступа населения к справочно-поисковым системам Гарант (ежемесячное обслуживание); техническое сопровождение АБИС ИРБИС, увеличение библиотечного фонда на 128 экземпляров, выплачена заработная плата работникам; 
- на развитие музейного дела потрачено 14 874,4 тыс. руб.: приобретены 4 телевизора, сенсорная панель для экспозиций, выплачена заработная плата работникам музея;                                                                                                            в т.ч. денежные средства на повышение заработной платы работников учреждений культуры (библиотека, музей) из бюджета АО доведены за 2018 год в размере   24 794 тыс.руб.;                                                     
 - на развитие архивного дела по состоянию на 01.01.2019г. затрачено из окружного бюджета 225,9 тыс.руб.: приобретены архивные мобильные стеллажи, сопровождение сайта архива, аттестация информационных систем;                                                                                                                                 </t>
  </si>
  <si>
    <t xml:space="preserve">                                                                                                                         
-на укрепление материально-технической базы муниципальных учреждений культуры потрачено 4 079,9 тыс. руб.: проведены работы по установке системы контроля управления доступа (СКУД) в Центральной городской библиотеке, установке системы IP видеонаблюдения, системы внутреннего охранного телевидения библиотеки-филиала №1. Проведены работы по осмотру и замеру территории МАУК "КЦ: библиотека-музей" для проведения работ по ограждению территории.                                                            Подпрограмма 2 "Укрепление единого культурного пространства":
 - на развитие профессионального исскуства затрачено 78 802,6 тыс. руб.; 
- поддержка одаренных детей и молодежи, развитие художественного образования - освоено 62 124,9 тыс.руб.;                                                                в т.ч. на повышение заработной платы работникам учреждений культуры (Детская школа искусств, , Культурно-досуговый центр) из бюджета АО доведены за 2018 год в размере 26 136,6 тыс.руб
- сотрудники этнографического музея приняли участие в 6 мероприятиях в сфере сохранения наследия Югры и продвижения культурных проектов на сумму 26,8 тыс.руб.
 </t>
  </si>
  <si>
    <t>Подпрограмма 1 "Развитие массовой физической культуры и спорта" освоено 34 185,9 тыс.руб.:
- 59 городских мероприятий по развитию массовой физической культуры и спорта;
 - 7 городских мероприятий по внедрению Всероссийского физкультурно-спортивного комплекса "Готов к труду и обороне" (ГТО); 
- участвовали в 27 выездных мероприятиях;
- содержание имущества, выплата заработной платы работникам  МАУ "Спортивный комплекс", приобретены татами, гимнастические маты и кимоно, установлена система СКУД.
Подпрограмма 2 "Развитие спорта высших достижений и системы подготовки спортивного резерва, физической культуры и спорта" освоено 87 811,3 тыс.руб.:
- проведено 11 городских мероприятий, принято участие в 46 выездных мероприятиях;
- содержание имущества, выплата заработной платы работникам МБУ "Спортивная школа", МБУ "Спортивная школа олимпийского резерва";
- капитальный ремонт кровельного покрытия здания ФСК "Атлант" выполнен, 19.09.2018г подписан акт о приемке работ. Объявлен аукцион по замене напольного покрытия спортивного зала ФСК "Атлант", исполнение средств запланирвано на 1 квартал 2019г.;                                                                     -на строительство объекта Физкультурно-спортивный комплекс с ледовой ареной в микрорайоне №1 г. Пыть-Ях» запланированно 310 329,3 тыс. руб., муниципальный контракт с ООО "Строительное управление №14 расторгнут, исполнение на 01.01.2019г. - 10 692,1 тыс. руб.</t>
  </si>
  <si>
    <t xml:space="preserve">Количество несовершеннолетних граждан в возрасте от 14 до 18 лет, трудоустроенных на временные работы в свободное от учебы время - 100% к плану (план 382);
Количество выпускников профессиональных образовательных организаций и образовательных организаций высшего образования  в возрасте до 25 лет, прошедших стажировку в муниципальных учреждениях - 100% к плану (план 9);
Количество лиц, занятых на общественных работах, чел. - 100% к плану (план -4);
Количество незанятых одиноких родителей, родителей, воспитывающих детей-инвалидов, многодетных родителей, трудоустроенных на вновь созданные дополнительные постоянные рабочие места - 1 или 100% к плану;
Количество граждан пенсионного возраста трудоустроенных на временные 
работы - 1 или 100% к плану;
Количество трудоустроенных безработных граждан, испытывающих трудности в поиске работы - 100% к плану (план - 3);                                                                   Количество граждан, в возрасте от 18 до 20 лет,  имеющих среднее профессиональное образование и ищущих работу впервые, трудоустроенных на временные работы - 100% к плану (план-1);
Количество незанятых инвалидов, в том числе инвалидов молодого возраста, трудоустроенных на вновь созданные специальные рабочие места - 3 или 100% к плану;
Количество организаций, охваченных мониторингом, методическим и информационно – аналитическим сопровождением в области охраны труда по охране труда (единиц) - 291 или 100% к плану (план - 291);
Количество обученных в области охраны труда руководителей и специалистов, 
из числа работников муниципальных учреждений - 100% к плану (план - 151); 
Количество рабочих мест в муниципальных учреждениях, на которых проведена специальная оценка условий труда - 100% к плану (план - 794);                                                                                                                                   
Количество смотров-конкурсов по охране труда (в том числе ежегодное тестирование), ед. - 3 или 100% к плану;
Количество проведенных семинаров – совещаний по охране труда (единиц) - 100% к плану (план 26);
Количество изготовленных и размещенных баннеров по охране труда, шт. - 100% к плану (план 4);                                                                                                    
Количество публикаций в СМИ - 100% к плану (план - 67).
Средний процент достижения показателей по состоянию на 01.01.2019г. - 100% </t>
  </si>
  <si>
    <t xml:space="preserve">Производство скота и птицы на убой в хозяйствах (в живом весе), (тонн) - 200,4 или 98,7% к плану (план - 203);
Производство молока в хозяйствах (тонн) - 441,6 или 105,1% к плану (план - 420);
Уровень обеспеченности собственной продукцией населения города Пыть-Яха от норматива потребления продукции, %. Показатель достигается по итогам года:
 - мясо и мясопродукты (в пересчете на мясо) - 7,0 или 97,2% к плану (план - 7,2);
 - молоко и молокопродукты (в пересчете на молоко - 3,4 или 105,1% к плану (план - 3,2);
Маточное поголовье  коз, овец в личных подсобных хозяйствах, голов - 100% к плану (план - 56);
Количество крестьянских (фермерских) хозяйств (ед.) - 100% к плану (план- 7);
Количество хозяйствующих субъектов в заготовке и переработке дикоросов (ед.) - 1 или 100% к плану (план -1);
Количество рабочих  мест в заготовке и переработке дикоросов (ед.) - 1  или 100% к плану (план - 1);                                                                           
Количество отлова, транспортировки, учета, содержания, умерщвления, утилизации безнадзорных и бродячих животных (ед.) - 100% к плану (план - 319);
Создание дополнительных рабочих мест малыми формами хозяйствования - 2 или 100% к плану (план - 2);
Отсутствие жалоб населения о нападениях безнадзорных и бродячих животных - по состоянию на 01.01.2019г. жалобы не поступали.                                 Средний процент достижения показателей по состоянию на 01.01.2019г. - 100,7% </t>
  </si>
  <si>
    <t>Подпрограмма 1 «Организация и обеспечение мероприятий в сфере гражданской обороны, защиты населения и территорий муниципального образования городской округ город Пыть-Ях от чрезвычайных ситуаций» - по состоянию на 01.01.2019 кассовый расход - 8 769,1 тыс.руб.:
- изготовлены памятки в количестве 3500  штук; изготовлены 2 видеоролика по противопожарной безопасности, осуществляется их прокат; изготовлены щиты «Купание запрещено", заключен муниципальный контракт № 33 от 28.02.2018 года на изготовление информационных знаков "Купание запрещено", "Переезд (переход) по льду запрещен"; заключены договоры  на техническое обслуживание систем оповещения; создан необходимый материальный запас для системы оповещения населения. С  ПАО «Ростелеком» заключен муниципальный контракт на выполнение работ по модернизации территориальной автоматизированной системы централизованного оповещения (ТАСЦО), 2 этап в городе Пыть-Яхе на общую сумму 7 220,0 тыс. руб. Работы выполнены  и оплачены в полном объеме.          
Подпрограмма 2 «Укрепление пожарной безопасности в муниципальном образовании городской округ город Пыть-Ях» - кассовый расход составил   2 075,2 тыс.руб.:
- заключены соглашениея с МУП "УГХ" о субсидировании фактических затрат на содержание, обслуживание и ремонт наружных источников противопожарного водоснабжения на сумму 1 243,7 тыс.руб., исполнение на 01.01.2019г. - 100%.
- проведены работы по обустройству, содержанию  минерализованных полос и противопожарных разрывов на сумму 831,5 тыс.руб.
Подпрограмма 3 "Материально-техническое и финансовое обеспечение деятельности МКУ "ЕДДС города Пыть-Яха", исполнение на 01.01.2019г. - 18 519,9 тыс.руб.
В целях защиты населения и территорий от чрезвычайных ситуаций, 
обеспечения пожарной безопасности проведены мероприятия, 
финансирование которых программой не предусмотрены: 
- в печатных СМИ опубликовано: статей, заметок -43, оперативных сводок о пожарах, происшествиях и ЧС –15. Материалов, связанных с сезонными рисками – 18.  
- проведено 87 массовых мероприятий, акций по безопасности населения, на которых проинструктировано 6326 человек. 
- распространено 8 видов листовок, памяток общим тиражом 3500 экземпляров, которые размещены в зданиях общественного назначения, жилищных организациях, образовательных учреждениях, местах с массовым пребыванием людей, а также в общественном транспорте. 
- проведено 24 объектовых тренировки по теме «Действия при пожаре», в результате которых обучено действиям при пожаре 5161 человек.</t>
  </si>
  <si>
    <t xml:space="preserve">Увеличение количества обученных специалистов, уполномоченных решать задачи в сфере ГО и ЧС, чел. - 100% к плану (план 4);
Увеличение количества изготовленных, приобретенных и распространенных памяток, брошюр, плакатов, шт.- 3500 или 100% к плану;
Увеличение количества размещенной в средствах массовой информации аудио, видео и печатной информации по обучению населения в сфере защиты населения и территории от угроз природного и техногенного характера, шт.- 2 или 100% к плану;
Доля наружных источников противопожарного водоснабжения находящихся в исправном состоянии, %.- 100 или 100% к плану;
Доля прочищенных и обновленных минерализованных полос и противопожарных разрывов , % - 100 или 100% к плану;
Модернизация территориальной автоматизированной системы централизованного оповещения (ТАСЦО), 2 этап -100% к плану  (план 1)
Обеспечение безопасности граждан на водных объектах, на 100 % - 100% к плану;
Обеспеченность готовности к реагированию на угрозу или возникновение чрезвычайных ситуаций, эффективности взаимодействия привлекаемых служб и средств для предупреждения и ликвидации чрезвычайных ситуаций на территории городского округа на 100 %. - 100%
Средний процент достижения показателей по состоянию на 
01.01.2019г. - 100% </t>
  </si>
  <si>
    <t xml:space="preserve">Формирование информационных ресурсов и обеспечение доступа к ним с помощью интернет-сайтов и информационных систем МКУ Администрации и Думы города - исполнение на 01.01.2019г.- 401 тыс.руб.                                                                                           
Развитие и сопровождение информационных систем в деятельности органов местного самоуправления - исполнение на 01.01.2019г. -                                       4 658,7 тыс. руб.
Обеспечение информационной безопасности корпоративной сети органа местного самоуправления - исполнение на 01.01.2019г. - 466,3 тыс. руб.
Модернизация оборудования, развитие и поддержка корпоративной 
сети органа местного самоуправления - приобретено оборудование и комплектующие на сумму 1 488,1 тыс. руб. 
На увеличение количества программного обеспечения с 
неисключительными правами, используемого в органах  местного 
самоуправления израсходовано 405,5 тыс. руб.
 </t>
  </si>
  <si>
    <t>Подпрограмма 1 "Организация бюджетного процесса в м.о.г.о. город Пыть-Ях"
В целях своевременного и качественного проведения работы по разработке проекта бюджета принято постановление администрации города от 14.07.2014 № 175-па (в ред. от 24.07.2017 № 193-па). 
Распоряжением администрации города от 02.06.2017 №1016-ра утвержден график разработки проекта бюджета города Пыть-Яха на 2018 год и плановый период 2019-2020 годы. Результатом   проделанной работы является утверждение  Думой города Пыть-Яха бюджета города Пыть-Яха  на 2018 год и плановый период 2019-2020 годы (решение Думы города от 21.12.2017 № 129)
Подпрограмма 2 "Управление муниципальным долгом в м.о.г.о. город Пыть-Ях"
Оплата процентов по состоянию на 01.01.2019 года составило 5 462 тыс.руб. в том числе: по муниципальному контракту №0187300019416000180-0269542-01 от 29.08.2016 заключенному с ПАО "Совком банк" - 1 349,3 тыс.руб. По муниципальному контракту №01873000194117-000517-0269542-01 от 10.01.2018 г.заключенному с ПАО Сбербанк России -4 112,7 тыс.руб., график гашения основного долга  вышеуказанными контрактами не предусмотрен., погашение основного долга составило 82 000,0 тыс.руб.                                                                                               Расходы по исполнению долговых обязательств по муниципальной гарантии в сумме 27 732,1 тыс. руб.</t>
  </si>
  <si>
    <t>Исполнение плана по налоговым и неналоговым доходам, утверждённого решением о бюджете  города на уровне не менее 95%, 102,4 или 107,8 к плану  (план - 95,0);
Исполнение расходных обязательств городского округа за отчетный финансовый год от бюджетных ассигнований, утвержденных решением о бюджете городского округа, % - 70 или 73,7% (план- 95,0);
Увеличение доли главных распорядителей бюджетных средств городского округа, имеющих итоговую оценку качества финансового менеджмента более 70 баллов до 91 % - 77% или 100% к плану;                                                                                                                                           Внедрение механизмов инициативного  бюджетирования, направленных на вовлечение населения города в обсуждение и принятие решений в сфере управления общественными финансами, стимулирование интереса граждан к вопросам формирования и исполнения бюджета, обеспечения общественного контроля за эффективностью расходования бюджетных средств, % - 100 или 105,3% к плану (план 95,0);
Отсутствие сроков исполнения гарантом муниципальных  гарантий городского округа - за отчётный период  нарушений не выявлено, исполнение 100%;
Достижение отношения муниципального долга городского округа к доходам бюджета  городского округа, без учета безвозмездных поступлений, %, показатель обратный - 13,7 или 109,5 % к плану (план - 15,0%); 
Сохранение доли муниципальных учреждений, обеспеченных 
возможностью доступа к муниципальному сегменту 
государственной интегрированной информационной  системы 
управления общественными финансами «Электронный бюджет», 
% -100% (план 100%).
Средний процент достижения показателей по состоянию на 01.01.2019г. -
99,47%</t>
  </si>
  <si>
    <t xml:space="preserve">Предоставлены субсидии (гранты) социально ориентированным некоммерческим организациям на общую сумму 1 574 тыс.руб.:
- Пыть-Яхской городской организации Общероссийской общественной организации «Всероссийское общество инвалидов» - 850,3 тыс. руб.;
- Пыть-Яхской городской общественной организации ветеранов войны (пенсионеров), труда, Вооруженных сил и правоохранительных органов - 590,2 тыс. руб
-  Пыть-Яхскому городскому отделению Российского союза ветеранов Афганистана "Побратимы" - 133,4 тыс. руб.
МАУ "Телерадиокомпания Пыть-Яхинформ" оказаны информационные услуги на сумму 49,4 тыс. руб.
Предоставлена субсидия МАУ ТРК "Пыть-Яхинформ"на финансовое обеспечение выполнения муниципального задания на оказание муниципальных услуг (выполнения работ) на сумму 27 268,3 тыс.руб., исполнение на 01.01.2019г.: по телерадиовещанию - 18 746,3 тыс.руб.; в печатном СМИ - 8 239,6 тыс.руб. 
- издан 51 номер общественно-политического еженедельника «Новая Северная газета» (тираж 56 400 экземпляров) и 51 номер
информационного приложения «Официальный вестник» (тираж 55 800 экземпляров). 
- в телевизионном эфире вышли 313 программ,  8 фильмов, количество изготовленных информационных объявлений в бегущую строку в количестве 2 мин. 00 с.
Количество изготовленных информационных объявлений в блок полезной информации в количестве 206 мин. 37 сек.
Количество изготовленных и прокатанных информационных, социальных роликов к различным датам и событиям, пропагандистского и просветительского характера в количестве 428 мин. 49 сек.
- В радиоэфире прошли 470 выпусков программы «Новости» в количестве 1000 минут 50 секунд. </t>
  </si>
  <si>
    <t xml:space="preserve">За период январь – декабрь 2018 года проведено открытых аукционов – 7, котировок цен – 3, заключены соглашения с МУП «Городское лесничество» и МУП "УГХ"  на предоставление субсидий на финансирование выполненных работ в пределах возмещения затрат, понесенных предприятием – 5, заключено договоров с единственным поставщиком – 24, конкурс - 1.
- Организация освещения улиц - исполнение на 01.01.2019г. - 14 419,7 тыс.руб.: поставку электроэнергии на территории м.о. г.о. город Пыть-Ях осуществляет ОАО "ТЭК", затрачено 10 380,0 тыс.руб., на обслуживание и содержание электрооборудования и электрических сетей затрачено 4 039,7 тыс.руб. 
- Озеленение городской территории - исполнение на 01.01.2019г. -6 949,5 тыс. руб.  
 - Содержание мест захоронения - исполнение на 01.01.2019г. - 5 065,9 тыс. руб.: на территории городского кладбища  выполнен комплекс работ по уборке мусора с территории, урн, контейнеров ТБО, снега с пешеходных дорожек, посыпка песком дорожек в зимний период.
 - Содержание городских территорий в соответствии с установленными Правилами и нормами - исполнение на 01.01.2019г. - 17 117,3 тыс.руб.: выполняются работы по санитарному содержанию городских территорий, подготовке мест массового отдыха к праздничным мероприятиям, вывоз и утилизация мусора.                                                                                     -Улучшение  и совершенствоание городских объектов, эстетического облика городской территории исполнение на 01.01.2019г - 4 999,9 тыс. руб. Закключены соглашения о предоставлении средств на реализацию проекта инициативного бюджетирования:  ТСЖ Югория (реконструкция асфальтового покрытия, устройство тротуаров, проездов на общей придомовой территории МКД; ООО УК "Лифтехсервис"(ограждение детской площадки на дворовой территории МКД №25,27 по ул. Св. Федорова).     </t>
  </si>
  <si>
    <r>
      <t>Доля несовершеннолетних, находящихся в социально опасном положении, совершивших противоправные деяния (преступления, общественно опасные деяния), в общем количестве несовершеннолетних, признанных находящимися в социально опасном положении, в отчетном периоде, %  -100% к плану (план 6,1);  показатель обратный.                                                                                                             Доля детей-сирот и детей, оставшихся без попечения родителей, воспитывающихся в семьях граждан, от общей численности детей-сирот и детей, оставшихся без попечения родителей, состоящих на учете в отделе опеки и попечительства администрации города Пыть-Яха, в том числе устроенных в организации для детей-сирот и детей, оставшихся без попечения родителей, % -100% к плану; 
Количество школьников – получателей социальной поддержки на проезд в городском транспорте, чел. -  100% к плану (план – 5560); 
Количество неработающих пенсионеров получателей социальной поддержки на проезд в городском транспорте, чел. - 100% к плану (план – 1201);  
Количество лиц, удостоенных звания «Почетный гражданин города Пыть-Яха», чел. – 100% к плану (план – 17);  
Количество получателей единовременной выплаты ко Дню Победы в Великой Отечественной войне, юбилейным и памятным датам, чел.- 100% к плану (план 13);
Количество получателей дополнительного пенсионного обеспечения, чел.  - 67 или 101,5% к плану (план-66)</t>
    </r>
    <r>
      <rPr>
        <u val="single"/>
        <sz val="12"/>
        <rFont val="Times New Roman"/>
        <family val="1"/>
      </rPr>
      <t>;</t>
    </r>
    <r>
      <rPr>
        <sz val="12"/>
        <rFont val="Times New Roman"/>
        <family val="1"/>
      </rPr>
      <t xml:space="preserve">  
Количество неработающих пенсионеров- получателей выплаты в связи с Юбилеем (55,60,65 и далее через 5 лет) - 100% к плану (план-6);
Количество получателей льготы на оплату стоимости одной помывки в городской бане, чел.- 100% к плану (план-7246);
Доля детей, оставшихся без попечения родителей, и лиц из числа детей, оставшихся без попечения родителей, включая лиц в возрасте от 23 лет и старше, состоявших на учете на получение жилого помещения, включая лиц от 18 лет и старше, обеспеченных жилыми помещениями за отчетный год, в общей численности детей, оставшихся без попечения родителей, и лиц из их числа, состоящих на учете на получение жилого помещения, включая лиц в возрасте от 18  лет и старше, % - 100% к плану (план - 100);
Численность детей-сирот и детей, оставшихся без попечения родителей, лиц из их числа, право на обеспечение жилыми помещениями у которых возникло и не реализовано, по состоянию на конец соответствующего года - (план - 0);                                                                                      
Численность детей-сирот и детей, оставшихся без попечения родителей, лиц из числа детей-сирот и детей, оставшихся без попечения родителей,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 - 100% к плану (план - 3);
Доля использованных средств субсидии, передаваемой из бюджета автономного округа бюджету м.о. г.о. г. Пыть-Ях на обеспечение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100% к плану (план 100).
Средний процент достижения показателей по состоянию на 01.01.2019г. - 100%</t>
    </r>
  </si>
  <si>
    <t xml:space="preserve">Подпрограмма 4 "Ресурсное обеспечение в сфере образования и молодежной политики":                                                                                                                                                     -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израсходовано 38 195,5 тыс.руб.;                                                                                                                                                                                                                             
- выплачена компенсация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сумме 27 820,8 тыс.руб.;                                                                                                  По состоянию на 01.01.2019г. компенсация части родительской платы осуществляется на 2 396 детей, в том числе:                                                                                                       20%  - на 974 детей,                                                                                         50%  - на 987 ребенка,                                                                                     70% - на 435 детей.                               
- на осуществление отдельного государственного полномочия по организации отдыха и оздоровления детей, в том числе в этнической среде - исполнение на 01.01.2019г. - 10 094,6 тыс.руб.                                                         -на обеспечение комплексной безопасности и повышение энергоэффективности образовательных организаций и учреждений молодежной политики затрачено 12 804,4 тыс. руб.
На реализацию наказов избирателей депутатам Думы ХМАО-Югры предусмотрено 1400,0 тыс.руб на приобретение кондиционеров, проведение аттестации объектов рабочих мест и объектов информатизации, приобретение оборудования для столовой и приобретение малых архитектурных форм для общеобразовательных и дошкольных учреждений, исполнено на 01.10.2018г - 1 238,0 тыс. руб.                                                          На основании заключенного соглашения между компанией Роснефть и ХМАО-Югра проведены мероприятия по  улучшению материально-технической базы образовательных организаций, в том числе проведение капитальных ремонтов, исполнение составило 6 300 тыс.руб.                                                   </t>
  </si>
  <si>
    <t>Доля обучающихся в муниципальных общеобразовательных организациях, занимающихся в одну смену, в общей численности обучающихся в муниципальных общеобразовательных организациях (%) - 74,1 или 91,5% к плану (план 81);
Доля государственных (муниципальных) общеобразовательных организаций, имеющих физкультурный зал, в общей численности муниципальных общеобразовательных организаций (%) - 100%;
Доля населения в возрасте 7 – 18 лет, охваченная образованием с учетом образовательных потребностей и запросов обучающихся, в том числе имеющих ограниченные возможности здоровья, в общей численности населения в возрасте 7 – 18 лет -78,1 или 78,9% к плану (план 99).
Средний процент достижения показателей по состоянию на 01.01.2019г. - 121,3%</t>
  </si>
  <si>
    <t xml:space="preserve">исполнение на 01.01.2019г.- 16 599,2 тыс.руб. в том числе:  
- поддержка животноводства, переработки и реализации продукции животноводства 15 557,3 тыс.руб., исполнение на 01.01.2019г. - 100%, получателями субсидий стали 6 КФХ;
- обеспечение стабильной благополучной эпизоотической обстановки в муниципальном образовании - 898,3 тыс.руб., исполнение 100%:                   осуществлен отлов, транспортировка, учет, содержание, умерщвление, утилизация безнадзорных и бродячих животных. 
 -организован и проведен городской конкурс  «Лучшее крестьянское (фермерское) хозяйство, личное подсобное хозяйство» на сумму  130 тыс руб;                                                                                                                    - опубликованы в средствах массовой информации  материалы, связанные с реализацией проекта  на территории города, исполнение на 01.01.2019г. - 13,7 тыс.руб.;
По состоянию на 01.01.2019 г. на территории города зарегистрировано 7 личных подсобных хозяйств, 7 крестьянско-фермерских хозяйств и 1 индивидуальный предприниматель.                                                        </t>
  </si>
  <si>
    <t>Реализация мероприятий:
 - проведение капитального ремонта (с заменой) газопроводов, систем теплоснабжения, водоснабжения и водоотведения для подготовки к осенне-зимнему периоду, подписано Соглашение о предоставлении субсидии из бюджета ХМАО-Югры муниципальному образованию.  Запланирован капитальный ремонт 7-и объектов. По состоянию на 01.01.2019 по 6 объектам выполнены работы в полном объеме, у одного объекта отсутствует заключение экспертизы достоверности стоимости работ. Заключено доп. соглашение с Депжкк ХМАО в части уменьшения лимитов, исполнение на 01.01.2019г. - 27 248,6 тыс.руб.
Приоритетный проект "Формирование комфортной городской среды". На реализацию мероприятия предусмотрено 10 488,6 тыс.руб. в том числе 2 602,6 за счет федерального бюджета, 6 072,7 за счет окружного бюджета,    1 813,3 за счет местного бюджета. Исполнение на 01.01.2019г. - 10 319,1 тыс. руб. Благоустроена 1 городская территория ( парк "Сказка" ) и 3  дворовые территории.                                                                                                                                                                               Придомовые территории жилых домов:  №18, ул.Св. Фёдорова, микрорайон  3"Кедровый"; №6, микрорайон 5 "Солнечный";  №25,27 ул.Св. Фёдорова, микрорайон 3 "Кедровый" - работы завершены на 100%.  Выполнены работы по капитальному ремонту 5 МКД, на сумму 2 671,5 тыс.руб: мкр.1/д. 2,9, мкр.2-а/д.4; мкр.2/д.1. Работы по адресу 1-17 продолжаются, срок выполнения перенесен на первый квартал 2019г.                                                       - благоустройство городских территорий. Распоряжением администрации города № 1431-ра от 07.09.2018 утвержден перечень объектов по благоустройству девяти городских территорий на 2018-2019 годы на сумму 23 700 тыс. руб.  По двум территориям выполнены дизайн проекты благоустройства ООО ПСБ "Нордикон" на сумму 196,5 тыс. руб.                                                               
Заключен муниципальный контрнакт с ООО "Янэнерго" на выполнение работ по актуализации схем теплоснабжения, водоснабжения и водоотведения, программы комплексного развития систем коммунальной инфраструктуры муниципального образования городской округ город Пыть-Ях на сумму 1 349,0 тыс.руб. исполнение на 01.01.2019г. - 100%.
Предоставлена субсидия МУП "УГХ" в целях предупреждения банкротства и восстановления платежеспособности в размере 185 637,0 тыс.руб.                                                                                                             -на поддержку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 запланировано 4 980 тыс. руб. Конкурс по определению подрядной организации состоялся, победителем признано ООО «Объединение энергоменеджмента». Срок выполнения работ 31.07.2019. Оплата запланирована на 2019 год.                                                                                                     -на оснащение общедомовыми и индивидуальными приборами учета используемых энергетических ресурсов жилых домов заплантровано 96,1 тыс. руб. На 01.01.2019г. заявок не поступало.</t>
  </si>
  <si>
    <t xml:space="preserve">Подпрограмма 1 "Содействие трудоустройству граждан"
- трудоустроено 382 несовершеннолетних гражданина. Произведена  компенсация расходов работодателя по оплате труда временно трудоустроенных несовершеннолетних граждан в размере 406,9 тыс.руб.;                                                                                                                       -организована  стажировка 9 человек на сумму 348,1 тыс. руб.: МБУ МФЦ - 5 чел., МКУ ЦБ и КОМУ - 3 чел., МАОУ КСОШ - ДС  - 1 чел., 
-на общественные работы  трудоустроено 4 человека,  оплачено 46,9 тыс. руб.:  МБОУ СОШ №1 - 1 чел., МКУ УМТО  - 1 чел.,  МАОУ КСОШ - ДС - 2 чел.;
- в МБОУ СОШ №2 создано 1 дополнительное рабочее место для трудоустройства незанятых одиноких родителей, родителей, воспитывающих детей-инвалидов, многодетных родителей, оплачено 50,0 тыс.руб.; </t>
  </si>
  <si>
    <t>по организации временного  трудоустройства безработных граждан, испытывающих трудности в работе, оплачено  125,4 тыс. руб., трудоустроено 3 человека: МДОАУ д/с Солнышко- 1 чел., МАОУ КСОШ - ДС- 1 чел., МДОАУ д/с Белочка  - 1 чел.;                                                      
- заключен договор с МАУ ТРК "Пыть-Яхинформ" на временное трудоустройство 1 гражданина, оплачено 15,7 тыс.руб.                                            -по организации временного  трудоустройства безработных граждан в возрасте от 18 до 20 лет, имеющих среднее профессиональное образование и ищущих работу в первые, в МБУ МФЦ г.Пыть - Яха трудоустроен 1 чел., оплачено  63,6 тыс. руб.;
Подпрограмма 2 "Сопровождение инвалидов, в том числе инвалидов молодого возраста, при трудоустройстве":
- временно трудоустроены 3 инвалида, в том числе инвалида молодого возраста, на вновь созданные специальные рабочие места (исполнено на 01.01.2019г - 218,1 тыс.руб);  
Подпрограмма 3 "Улучшение условий и охраны труда в муниципальном образовании городской округ город Пыть-Ях"
- на совершенствование механизма управления охраной труда израсходовано 5 993,9 тыс.руб. на выплату заработной платы работникам, налоги, услуги связи;
- обучено в области охраны труда 151 человек из числа работников муниципальных учреждений на сумму 761,0 тыс.руб.;
- проведена специальная оценка условий труда на  794 рабочих места 20 муниципальных учреждений на сумму 1044,5 тыс.руб.;
- в СМИ размещено 67 материал по охране труда, изготовлено и размещено 4 баннера на общую сумму 106,4 тыс.руб.                                                       - организация и проведение смотров-конкурсов по охране труда на сумму 70 тыс. руб</t>
  </si>
  <si>
    <t xml:space="preserve">Подпрограмма 1 "Профилактика правонарушений в сфере общественного порядка" израсходовано 4 704,0 тыс.руб.:
- на создание условий  для деятельности народных дружин - запланирована субсидия из бюджета автономного округа, исполнение на 01.01.2019г -  129,9 тыс. руб.                                                                                                                       - обеспечение функционирования и развития систем видеонаблюдения в наиболее криминогенных общественных местах и на улицах города Пыть-Яха - заключены договоры с ООО "Техносервисгрупп" на обслуживание городской системы видеонаблюдения, по состоянию на 01.01.2019г. исполнение 1 391,6 тыс.руб.; </t>
  </si>
  <si>
    <t>на осуществление полномочий по созданию и обеспечению деятельности административной комиссии затрачено 1 617,1 тыс. руб. (услуги связи, почтовые, информационные расходы, заработная плата и начисления на заработную плату, взносы во внебюджетные фонды).                                      
 - обеспечение функционирования и развития систем видеонаблюдения с целью повышения безопасности дорожного движения, информирование населения - исполнение на 01.01.2019г. -1473,6 тыс. руб.  Заключены муниципальные контракты с ООО "Техносервисгруп" на обслуживаниие систем видеонаблюдения.
-на осуществление полномочий по составлению (изменению) списков кандидатов в присяжные заседатели федеральных судов общей юрисдикции, исполнение на 01.01.2019г. - 6,8 тыс. руб.                                                                                                               - организация и проведение мероприятий, направленных на профилактику правонарушений, исполнение 85 тыс. руб.- 100%. Заключен контракт с ООО "РК Медиатайм" на изготовление и поставку баннерного полотна, печатной продукции, листовок, магнитных закладок.</t>
  </si>
  <si>
    <t>Реализованы мероприятия по ликвидации несанкционированных свалок  на сумму 945,1 тыс. руб. 100 %.                                                                                             Проведена дезинсекция и дератизация территорий в г.Пыть-Яхе с ООО ТРК "Меридиан" на сумму 2 000,0 тыс.руб., с ФБУЗ "Центр гигиены и эпидемиологии в ХМАО-Югре" на сумму 1 002,5 тыс.руб.                                                                                                               Проведен комплексный мониторинг на радиационные исследования с ООО "Научно-исследовательский центр «СибГеоПроект»  на сумму 590 тыс.руб.     
Направлена заявка на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
В рамках международной экологической акции «Спасти и сохранить»  проведено 107 мероприятий на сумму 277,1 тыс.руб.: конкурсы, театрализованные представления, слайд –шоу, игры- путешествия, мастер классы, беседы, коллажи, экологически игры, викторины, акции, презентации, конкурсы рисунков и плакатов, классные часы, городской конкурс экологической рекламы «Мы за чистый город!»», конкурс детского рисунка «Зеленый автобус», общегородские субботники «Мой чистый дом –Югра» и акция «Чистый берег».</t>
  </si>
  <si>
    <t xml:space="preserve">Исполнение по муниципальным и ведомственным целевым программам по состоянию  на 01.10.2019г. составляет:
ВСЕГО:
к плану по бюджету, утвержденному решением Думы города Пыть-Ях о бюджете - 69,8%,
к плану по программам, утвержденному постановлениями администрации города - 69,2%; 
в т.ч.
- федеральный бюджет  - 99,8%;                                                        
- окружной бюджет  - 63,7%; 
- местный бюджет - 76,3%;
- внебюджетные источники - 90,9%
</t>
  </si>
  <si>
    <r>
      <t>Объем ввода жилья в год, тыс. кв.м.-12,1 или 48,4% к плану (план 25,0);
Доля обеспеченности города Пыть-Яха утвержденными документами территориального планирования и градостроительного зонирования, % -100% к плану (план 100);</t>
    </r>
    <r>
      <rPr>
        <sz val="12"/>
        <color indexed="8"/>
        <rFont val="Times New Roman"/>
        <family val="1"/>
      </rPr>
      <t xml:space="preserve">
Срок предоставления муниципальной услуги по выдаче разрешения на строительство, рабочие дни - 100% к плану (план 5);
Доля муниципальных услуг в электронном виде в общем количестве предоставленных услуг по выдаче разрешения на строительство до 100% - 82,6 или 165% к плану (план 50);
Разработка колористического решения и архитектурно-художественного освещения, ед.-100% к плану (план 2);
</t>
    </r>
    <r>
      <rPr>
        <sz val="12"/>
        <color indexed="8"/>
        <rFont val="Times New Roman"/>
        <family val="1"/>
      </rPr>
      <t xml:space="preserve">Удельный вес ветхого и аварийного жилищного фонда, % - 4,8 или 117,1% к плану (план 4,1%);                                                                                       </t>
    </r>
    <r>
      <rPr>
        <sz val="12"/>
        <color indexed="8"/>
        <rFont val="Times New Roman"/>
        <family val="1"/>
      </rPr>
      <t xml:space="preserve">                                               Обеспечение инженерной подготовки земельных участков, строительство систем инженерной инфраструктуры, ед. - 1 или 100% к плану;
</t>
    </r>
    <r>
      <rPr>
        <sz val="12"/>
        <color indexed="8"/>
        <rFont val="Times New Roman"/>
        <family val="1"/>
      </rPr>
      <t>Доля семей, обеспеченных жилыми помещениями от числа семей, желающих улучшить жилищные условия (отношение числа семей, которые приобрели или получили доступное и комфортное жилье в течение года, к числу семей, желающих улучшить свои жилищные условия), нарастающим итогом -  34,5 или 85% к плану (план 40,6 );</t>
    </r>
    <r>
      <rPr>
        <sz val="12"/>
        <color indexed="8"/>
        <rFont val="Times New Roman"/>
        <family val="1"/>
      </rPr>
      <t xml:space="preserve">
Средний процент достижения показателей по состоянию на 
01.01.2019г. - 101,9%   </t>
    </r>
  </si>
  <si>
    <t xml:space="preserve">  - демонтаж аварийного, непригодного жилищного фонда, временных строений, приспособленных для проживания - демонтировано 9 многоквартирных жилых домов и 39 строений  на общую сумму 5 128,1 тыс.руб.;
-на строительство систем инженерной инфраструктуры в целях обеспечения инженерной подготовки земельных участков для жилищного строительства, израсходовано 1 761,1 тыс. руб.                                                                                                                                                                                                 Подпрограмма 3 "Обеспечение мерами государственной поддержки по улучшению жилищных условий отдельных категорий граждан"                                                                -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 выданы и реализованы 4 гарантийных письма на сумму 3 361,1 тыс. руб.; 
 - улучшение жилищных условий молодых семей в соответствии с Федеральной целевой программой "Жилище" - предоставлена социальная выплата 1 семье на сумму 1 109,8 тыс.руб.;
- на осуществление переданных отдельных государственных полномочий для обеспечения жилыми помещениями отдельных категорий граждан, определенных федеральным законодательством, по состоянию на 01.01.2019г. исполнено 17,4 тыс. руб
Подпрограмма 4 "Организационное обеспечение деятельности МКУ "Управление капитального строительства города Пыть-Ях" - на реализацию функций заказчика по строительству объектов, выполнение проектных, проектно-изыскательских и строительно-монтажных работ израсходовано 24 986,3 тыс.руб.</t>
  </si>
  <si>
    <t>Подпрограмма I «Содействие развитию градостроительной деятельности»:
- выполнена разработка проекта планировки и межевания территории города Пыть-Ях на сумму 422,5 тыс.руб.;                                                                                                      - выполнены работы по разработке концепции развития городской среды по колористическому решению и архитектурно-художественному освещению на сумму 281,8 тыс. руб.
Подпрограмма 2 «Содействие развитию жилищного строительства».
- приобретение жилья для переселения граждан из жилых помещений, признанных непригодными для проживания, на обеспечение жильем граждан, состоящих на учете для его получения на условиях социального найма, и на обеспечение работников бюджетной сферы служебным жильем и общежитиями, формирование маневренного жилищного фонда, приобретено 123 жилых помещения на сумму 355 777,5 тыс. руб., в т.ч. выплачена выкупная стоимость 10 жилых помещений на  сумму 11 998 тыс.руб.;                                                                                                          - ликвидация и расселение приспособленных для проживания строений - оплачено 24 гарантийных письма на сумму 49 296,7 тыс. руб.</t>
  </si>
  <si>
    <t xml:space="preserve">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 (%) - 100% к плану;
Охват детей в возрасте 5 - 18 лет программами дополнительного образования (удельный вес численности детей, получающих услуги дополнительного образования, в общей численности детей в возрасте 5 - 18 лет) - 73 или 116% к плану (план 63);
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 - 100% к плану (план 85);
Отношение среднемесячной заработной платы педагогических работников общеобразовательных организаций к среднемесячному доходу от трудовой деятельности в автономном округе на уровне (%) - 100% к плану (план 100);
</t>
  </si>
  <si>
    <t xml:space="preserve">Подпрограмма 1 "Общее образование. Дополнительное образование детей":
- развитие системы дошкольного и общего образования - исполнение на 01.01.2019г. - 2 363,3тыс.руб.;
- реализация приоритетного проекта "Доступное дополнительное образование для детей", обновление содержания дополнительного образования. На развитие региональной системы воспитания по состоянию на 01.01.2019г. затрачено 44 016,6 тыс.руб.;                                                                                                                                       - обеспечение реализации основных общеобразовательных программ 
в образовательных организациях - 1 303 204,3 тыс.руб;
- предоставлено обучающимся питание в школах на сумму 37 446,5 тыс.руб;                                                                                                                  
- организация летнего отдыха, оздоровления детей и молодежи, исполнение на 01.01.2019г.  - 8 132,1 тыс.руб. Оздоровлено 1457 детей.
- в целях развития системы персонифицированного финансирования дополнительного образования выдано 473 сертификата на сумму 3 550,6 тыс.руб.                                                                                            
                                                       </t>
  </si>
  <si>
    <t xml:space="preserve">По подпрограмме 2 "Совершенствование муниципального управления":
Освоена субсидия МФЦ на выполнение муниципального задания в размере  41 866,0 тыс.руб.: в т.ч. на выплату заработной платы работникам МБУ "МФЦ" г. Пыть-Яха  на уровне не ниже установленного минимального размера оплаты труда затрачено 708,9 тыс. руб.;
За январь-декабрь 2018 года оказано 56 890 консультаций и услуг, в том числе: 32 662 - федеральные; 19 117 - региональные; 5 072 - муниципальные. Кроме этого, выдано 15 518 единиц готовых документов, оказано 39 услуг - в "окне для бизнеса" для субъектов малого и среднего предпринимательства:
По подпрограмме 3 «Развитие малого и среднего предпринимательства» в 2018 году  в сумме 2 529,4 тыс.руб., исполнение на 01.01.2019г. - 2 505,1 тыс.руб.  
1) за отчетный период предоставлена информационно-консультационная поддержка по 128 обращениям от субъектов малого предпринимательства., проведено 4 заседания координационного совета по вопросам развития малого и среднего предпринимательства города; 
2) в реестр субъектов малого и среднего предпринимательства-получателей поддержки, размещенном на официальном сайте администрации г.Пыть-Ях http://adm.gov86.org/ в разделе "Деятельность//Экономика// Предпринимательство», включено 48 записей.                                                    3) проведены следующие муниципальные конкурсы: «Предпринимательство сегодня», определено 12 победителей в 4х номинациях; «Лучший молодой предприниматель г.Пыть-Яха», определен 1 победитель; «Предприниматель года-2018», определено 8 победителей, занявших призовые места в 4-х номинациях. 
4)проведен образовательный семинар в виде «Деловой игры + интерактива» на тему «Финансовая грамотность» для учащихся средних общеобразовательных школ города Пыть-Яха. Всего в образовательном семинаре приняло участие 48 человек.                                                                 5) оказаны услуги по публикации информационных материалов в газете, изготовлению и прокату статичных баннеров, изготовлению и прокату ТВ сюжетов, прокату бегущей строки на ТВ.                                                                                   </t>
  </si>
  <si>
    <t xml:space="preserve">Доля населения, систематически занимающегося физической культурой и спортом, в общей численности населения в возрасте 3-79 лет, % -100% к плану (план 36,5); 
Уровень обеспеченности населения спортивными сооружениями исходя 
из единовременной пропускной способности объектов спорта, % - 31,3 или 
105,7% к плану (план 29,6);                                                                                                                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- 7 или 97,2% к плану (план 7,2);                                                                                          
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- 12 или 120% к плану (план 10);
 - из них доля  учащихся , % - 11,4 или 57% к плану (план 20);                                                                                     Доля граждан в возрасте 6-15 лет, занимающихся в специализированных спортивных учреждениях 15 или 65,2% к плану (план 23).
Средний процент достижения показателей по состоянию на 01.01.2019г. - 90,9%.
</t>
  </si>
  <si>
    <t xml:space="preserve">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общеобразовательных организаций в автономном округе (%) - 100% к плану (план 95);
Доля детей в возрасте от 5 до 18 лет, получающих дополнительное образование с использованием сертификата дополнительного образования с 10% до 100 % - 6,6 или 66% к плану (план 10);     
</t>
  </si>
  <si>
    <t>Увеличение годового объема пассажирских перевозок автомобильным транспортом в внутригородском сообщении, тыс.чел. - 100% к плану (план - 1 317);
Протяженность сети автомобильных дорог общего пользования местного значения, км - 76,5 км или 100% к плану (план -76,5);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 -  100% к плану  (план -32,1);
Средний процент достижения показателей по состоянию на 01.01.2019г. - 66,6%</t>
  </si>
  <si>
    <t>Оценка степени достижения целевых значений проведена по 249 показателям, по предварительным данным:
- 219 показателей - достигнуто запланированное годовое значение; 
- 26 показателя - фактическое значение составляет 50% и выше; 
- 4 показателей -  фактическое значение составляет менее 50%. 
Средний процент достижения показателей 101,8%</t>
  </si>
  <si>
    <t>Количество предоставляемых государственных и муниципальных услуг в МФЦ, единиц -  56 890 или 129,3% к плану (план - 44 000); 
Среднее время ожидания в очереди при обращении заявителя для получения государственных (муниципальных) услуг (минут) - 15 или 100% (план- 15);                                                             Уровень удовлетворенности населения муниципального образования качеством предоставления муниципальных услуг МФЦ, - 98,9% или 109,9% к плану (план 90);
Доля граждан, имеющих доступ к получению государственных и муниципальных услуг по принципу «одного окна», в том числе в МФЦ, % - 141,7 или 145,7% к плану (план 97,3);
Количество малых  и средних предприятий, единиц - 380 или 80,9% к плану (план 470); 
Количество индивидуальных предпринимателей, единиц - 1055 или 110,5% к плану (план 955); 
Количество субъектов малого и среднего предпринимательства - получателей финансовой поддержки по программе, единиц - 100% к плану (план 12);
Количество малых и средних предприятий на 10 тыс. населения города, единиц- 93,8 или 92,1% к плану (план 114,8);                                                                          Среднесписочная численность работников малых  и средних предприятий, тыс. человек - 3,04 или 54,3% к плану (план 5,6);                                                           
Средний процент достижения показателей по состоянию на 01.01.2019г. - 
102,5%.
По состоянию на 01.01.2019 года статистическая информация отсутствует по следующим показателям:     
Оборот малых  и средних  предприятий, млрд. рублей - (план 5,5);
Прирост инвестиций в основной капитал в действующих ценах, в % к предыдущему году  - план 23,9%</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</si>
</sst>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s>
  <fonts count="41">
    <font>
      <sz val="10"/>
      <name val="Arial"/>
      <family val="0"/>
    </font>
    <font>
      <sz val="12"/>
      <name val="Times New Roman"/>
      <family val="1"/>
    </font>
    <font>
      <sz val="14"/>
      <name val="Times New Roman"/>
      <family val="1"/>
    </font>
    <font>
      <sz val="12"/>
      <name val="Arial"/>
      <family val="2"/>
    </font>
    <font>
      <u val="single"/>
      <sz val="12"/>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32" borderId="0" applyNumberFormat="0" applyBorder="0" applyAlignment="0" applyProtection="0"/>
  </cellStyleXfs>
  <cellXfs count="82">
    <xf numFmtId="0" fontId="0" fillId="0" borderId="0" xfId="0" applyAlignment="1">
      <alignment/>
    </xf>
    <xf numFmtId="0" fontId="1" fillId="0" borderId="10" xfId="0" applyFont="1" applyFill="1" applyBorder="1" applyAlignment="1">
      <alignment horizontal="left" vertical="top" wrapText="1"/>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right"/>
    </xf>
    <xf numFmtId="0" fontId="1" fillId="0" borderId="10" xfId="0" applyFont="1" applyFill="1" applyBorder="1" applyAlignment="1">
      <alignment horizontal="center" vertical="top" wrapText="1"/>
    </xf>
    <xf numFmtId="188" fontId="1" fillId="0" borderId="10" xfId="0" applyNumberFormat="1" applyFont="1" applyFill="1" applyBorder="1" applyAlignment="1">
      <alignment horizontal="right" vertical="top" wrapText="1"/>
    </xf>
    <xf numFmtId="188" fontId="1" fillId="0" borderId="10" xfId="0" applyNumberFormat="1" applyFont="1" applyFill="1" applyBorder="1" applyAlignment="1">
      <alignment horizontal="right" vertical="top"/>
    </xf>
    <xf numFmtId="0" fontId="1" fillId="0" borderId="0" xfId="0" applyFont="1" applyFill="1" applyAlignment="1">
      <alignment horizontal="right" vertical="top"/>
    </xf>
    <xf numFmtId="0" fontId="1" fillId="0" borderId="0" xfId="0" applyFont="1" applyFill="1" applyAlignment="1">
      <alignment/>
    </xf>
    <xf numFmtId="188" fontId="1" fillId="0" borderId="0" xfId="0" applyNumberFormat="1" applyFont="1" applyFill="1" applyAlignment="1">
      <alignment/>
    </xf>
    <xf numFmtId="0" fontId="1" fillId="0" borderId="0" xfId="0" applyFont="1" applyFill="1" applyAlignment="1">
      <alignment horizontal="center" vertical="top"/>
    </xf>
    <xf numFmtId="188" fontId="1" fillId="0" borderId="0" xfId="0" applyNumberFormat="1" applyFont="1" applyFill="1" applyAlignment="1">
      <alignment horizontal="center" vertical="top"/>
    </xf>
    <xf numFmtId="0" fontId="1" fillId="0" borderId="0" xfId="0" applyFont="1" applyFill="1" applyAlignment="1">
      <alignment vertical="top"/>
    </xf>
    <xf numFmtId="188" fontId="1" fillId="0" borderId="0" xfId="0" applyNumberFormat="1" applyFont="1" applyFill="1" applyAlignment="1">
      <alignment vertical="top"/>
    </xf>
    <xf numFmtId="0" fontId="1" fillId="0" borderId="0" xfId="0" applyFont="1" applyFill="1" applyAlignment="1">
      <alignment horizontal="left" vertical="top"/>
    </xf>
    <xf numFmtId="188" fontId="0" fillId="0" borderId="11" xfId="0" applyNumberFormat="1" applyFont="1" applyFill="1" applyBorder="1" applyAlignment="1">
      <alignment vertical="top"/>
    </xf>
    <xf numFmtId="0" fontId="1" fillId="0" borderId="0"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vertical="top" wrapText="1"/>
    </xf>
    <xf numFmtId="0" fontId="1" fillId="0" borderId="14" xfId="0" applyFont="1" applyFill="1" applyBorder="1" applyAlignment="1">
      <alignment vertical="top"/>
    </xf>
    <xf numFmtId="188" fontId="1" fillId="0" borderId="14" xfId="0" applyNumberFormat="1" applyFont="1" applyFill="1" applyBorder="1" applyAlignment="1">
      <alignment vertical="top"/>
    </xf>
    <xf numFmtId="0" fontId="1" fillId="0" borderId="14" xfId="0" applyFont="1" applyFill="1" applyBorder="1" applyAlignment="1">
      <alignment/>
    </xf>
    <xf numFmtId="188" fontId="1" fillId="33" borderId="10" xfId="0" applyNumberFormat="1" applyFont="1" applyFill="1" applyBorder="1" applyAlignment="1">
      <alignment horizontal="right" vertical="top" wrapText="1"/>
    </xf>
    <xf numFmtId="188" fontId="1" fillId="33" borderId="10" xfId="0" applyNumberFormat="1" applyFont="1" applyFill="1" applyBorder="1" applyAlignment="1">
      <alignment horizontal="right" vertical="top"/>
    </xf>
    <xf numFmtId="0" fontId="1" fillId="0" borderId="15" xfId="0" applyFont="1" applyFill="1" applyBorder="1" applyAlignment="1">
      <alignment vertical="top" wrapText="1"/>
    </xf>
    <xf numFmtId="188" fontId="0" fillId="0" borderId="10" xfId="0" applyNumberFormat="1" applyFont="1" applyFill="1" applyBorder="1" applyAlignment="1">
      <alignment vertical="top"/>
    </xf>
    <xf numFmtId="188" fontId="1" fillId="0" borderId="16" xfId="0" applyNumberFormat="1" applyFont="1" applyFill="1" applyBorder="1" applyAlignment="1">
      <alignment vertical="top"/>
    </xf>
    <xf numFmtId="0" fontId="1" fillId="0" borderId="16" xfId="0" applyFont="1" applyFill="1" applyBorder="1" applyAlignment="1">
      <alignment vertical="top"/>
    </xf>
    <xf numFmtId="0" fontId="1" fillId="0" borderId="17" xfId="0" applyFont="1" applyFill="1" applyBorder="1" applyAlignment="1">
      <alignment vertical="top"/>
    </xf>
    <xf numFmtId="0" fontId="40" fillId="0" borderId="15" xfId="0" applyFont="1" applyFill="1" applyBorder="1" applyAlignment="1">
      <alignment vertical="top" wrapText="1"/>
    </xf>
    <xf numFmtId="188" fontId="1" fillId="34" borderId="10" xfId="0" applyNumberFormat="1" applyFont="1" applyFill="1" applyBorder="1" applyAlignment="1">
      <alignment horizontal="right" vertical="top"/>
    </xf>
    <xf numFmtId="188" fontId="40" fillId="33" borderId="10" xfId="0" applyNumberFormat="1" applyFont="1" applyFill="1" applyBorder="1" applyAlignment="1">
      <alignment horizontal="right" vertical="top"/>
    </xf>
    <xf numFmtId="0" fontId="40" fillId="0" borderId="13" xfId="0" applyFont="1" applyFill="1" applyBorder="1" applyAlignment="1">
      <alignment vertical="top" wrapText="1"/>
    </xf>
    <xf numFmtId="0" fontId="1" fillId="35" borderId="0" xfId="0" applyFont="1" applyFill="1" applyAlignment="1">
      <alignment vertical="top"/>
    </xf>
    <xf numFmtId="0" fontId="1" fillId="0" borderId="15" xfId="0" applyFont="1" applyFill="1" applyBorder="1" applyAlignment="1">
      <alignment horizontal="center" vertical="top" wrapText="1"/>
    </xf>
    <xf numFmtId="0" fontId="1" fillId="0" borderId="18" xfId="0" applyFont="1" applyFill="1" applyBorder="1" applyAlignment="1">
      <alignment horizontal="center" vertical="top" wrapText="1"/>
    </xf>
    <xf numFmtId="4" fontId="1" fillId="0" borderId="13" xfId="42" applyNumberFormat="1" applyFont="1" applyFill="1" applyBorder="1" applyAlignment="1">
      <alignment horizontal="left" vertical="top" wrapText="1"/>
    </xf>
    <xf numFmtId="4" fontId="1" fillId="0" borderId="15" xfId="42" applyNumberFormat="1"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left" vertical="top"/>
    </xf>
    <xf numFmtId="0" fontId="1" fillId="34" borderId="13" xfId="0" applyFont="1" applyFill="1" applyBorder="1" applyAlignment="1">
      <alignment horizontal="center" vertical="top"/>
    </xf>
    <xf numFmtId="0" fontId="1" fillId="34" borderId="15" xfId="0" applyFont="1" applyFill="1" applyBorder="1" applyAlignment="1">
      <alignment horizontal="center" vertical="top"/>
    </xf>
    <xf numFmtId="0" fontId="1" fillId="34" borderId="18" xfId="0"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top"/>
    </xf>
    <xf numFmtId="0" fontId="1" fillId="0" borderId="10" xfId="0" applyFont="1" applyFill="1" applyBorder="1" applyAlignment="1">
      <alignment vertical="top" wrapText="1"/>
    </xf>
    <xf numFmtId="0" fontId="1" fillId="0" borderId="10" xfId="0" applyFont="1" applyFill="1" applyBorder="1" applyAlignment="1">
      <alignment vertical="top"/>
    </xf>
    <xf numFmtId="0" fontId="1" fillId="0" borderId="13"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34" borderId="10" xfId="0" applyFont="1" applyFill="1" applyBorder="1" applyAlignment="1">
      <alignment horizontal="center" vertical="top"/>
    </xf>
    <xf numFmtId="0" fontId="1" fillId="0" borderId="15" xfId="0" applyFont="1" applyFill="1" applyBorder="1" applyAlignment="1">
      <alignment horizontal="left" vertical="top"/>
    </xf>
    <xf numFmtId="0" fontId="1" fillId="0" borderId="18" xfId="0" applyFont="1" applyFill="1" applyBorder="1" applyAlignment="1">
      <alignment horizontal="left" vertical="top"/>
    </xf>
    <xf numFmtId="0" fontId="40" fillId="0" borderId="10" xfId="0" applyFont="1" applyFill="1" applyBorder="1" applyAlignment="1">
      <alignment horizontal="left" vertical="top" wrapText="1"/>
    </xf>
    <xf numFmtId="0" fontId="40" fillId="0" borderId="10" xfId="0" applyFont="1" applyFill="1" applyBorder="1" applyAlignment="1">
      <alignment horizontal="left" vertical="top"/>
    </xf>
    <xf numFmtId="0" fontId="1" fillId="33" borderId="13" xfId="0" applyFont="1" applyFill="1" applyBorder="1" applyAlignment="1">
      <alignment horizontal="left" vertical="top" wrapText="1"/>
    </xf>
    <xf numFmtId="0" fontId="1" fillId="33" borderId="15" xfId="0" applyFont="1" applyFill="1" applyBorder="1" applyAlignment="1">
      <alignment horizontal="left" vertical="top" wrapText="1"/>
    </xf>
    <xf numFmtId="0" fontId="0" fillId="0" borderId="18" xfId="0" applyFont="1" applyBorder="1" applyAlignment="1">
      <alignment vertical="top"/>
    </xf>
    <xf numFmtId="0" fontId="1" fillId="33" borderId="10" xfId="0" applyFont="1" applyFill="1" applyBorder="1" applyAlignment="1">
      <alignment horizontal="left" vertical="top" wrapText="1"/>
    </xf>
    <xf numFmtId="0" fontId="1" fillId="33" borderId="10" xfId="0" applyFont="1" applyFill="1" applyBorder="1" applyAlignment="1">
      <alignment horizontal="left" vertical="top"/>
    </xf>
    <xf numFmtId="2" fontId="1" fillId="0" borderId="15" xfId="42" applyNumberFormat="1" applyFont="1" applyFill="1" applyBorder="1" applyAlignment="1">
      <alignment horizontal="left" vertical="top" wrapText="1"/>
    </xf>
    <xf numFmtId="2" fontId="1" fillId="0" borderId="15" xfId="42" applyNumberFormat="1" applyFont="1" applyFill="1" applyBorder="1" applyAlignment="1">
      <alignment horizontal="left" vertical="top"/>
    </xf>
    <xf numFmtId="2" fontId="1" fillId="0" borderId="18" xfId="42" applyNumberFormat="1" applyFont="1" applyFill="1" applyBorder="1" applyAlignment="1">
      <alignment horizontal="left" vertical="top"/>
    </xf>
    <xf numFmtId="0" fontId="0" fillId="34" borderId="18" xfId="0" applyFont="1" applyFill="1" applyBorder="1" applyAlignment="1">
      <alignment vertical="top"/>
    </xf>
    <xf numFmtId="0" fontId="0" fillId="0" borderId="18" xfId="0" applyFont="1" applyBorder="1" applyAlignment="1">
      <alignment vertical="top" wrapText="1"/>
    </xf>
    <xf numFmtId="188" fontId="3" fillId="0" borderId="0" xfId="0" applyNumberFormat="1" applyFont="1" applyFill="1" applyAlignment="1">
      <alignment horizontal="center" vertical="top" wrapText="1"/>
    </xf>
    <xf numFmtId="2" fontId="2" fillId="0" borderId="19" xfId="0" applyNumberFormat="1" applyFont="1" applyFill="1" applyBorder="1" applyAlignment="1" applyProtection="1">
      <alignment horizontal="center" vertical="top" wrapText="1"/>
      <protection locked="0"/>
    </xf>
    <xf numFmtId="2" fontId="2" fillId="0" borderId="20" xfId="0" applyNumberFormat="1" applyFont="1" applyFill="1" applyBorder="1" applyAlignment="1" applyProtection="1">
      <alignment horizontal="center" vertical="top" wrapText="1"/>
      <protection locked="0"/>
    </xf>
    <xf numFmtId="2" fontId="2" fillId="0" borderId="16" xfId="0" applyNumberFormat="1" applyFont="1" applyFill="1" applyBorder="1" applyAlignment="1" applyProtection="1">
      <alignment horizontal="center" vertical="top" wrapText="1"/>
      <protection locked="0"/>
    </xf>
    <xf numFmtId="2" fontId="2" fillId="0" borderId="0" xfId="0" applyNumberFormat="1" applyFont="1" applyFill="1" applyBorder="1" applyAlignment="1" applyProtection="1">
      <alignment horizontal="center" vertical="top" wrapText="1"/>
      <protection locked="0"/>
    </xf>
    <xf numFmtId="0" fontId="2" fillId="0" borderId="0" xfId="0" applyFont="1" applyFill="1" applyAlignment="1">
      <alignment horizontal="center" wrapText="1"/>
    </xf>
    <xf numFmtId="0" fontId="2" fillId="0" borderId="0" xfId="0" applyFont="1" applyFill="1" applyAlignment="1">
      <alignment horizontal="center"/>
    </xf>
    <xf numFmtId="0" fontId="40" fillId="0" borderId="15" xfId="0" applyFont="1" applyFill="1" applyBorder="1" applyAlignment="1">
      <alignment horizontal="left" vertical="top" wrapText="1"/>
    </xf>
    <xf numFmtId="0" fontId="1" fillId="33" borderId="18" xfId="0" applyFont="1" applyFill="1" applyBorder="1" applyAlignment="1">
      <alignment vertical="top" wrapText="1"/>
    </xf>
    <xf numFmtId="0" fontId="1" fillId="33" borderId="10" xfId="0" applyFont="1" applyFill="1" applyBorder="1" applyAlignment="1">
      <alignment vertical="top"/>
    </xf>
    <xf numFmtId="0" fontId="1" fillId="0" borderId="13" xfId="0" applyFont="1" applyFill="1" applyBorder="1" applyAlignment="1">
      <alignment horizontal="left" vertical="top"/>
    </xf>
    <xf numFmtId="0" fontId="1" fillId="0" borderId="15" xfId="0" applyFont="1" applyFill="1" applyBorder="1" applyAlignment="1">
      <alignment vertical="top" wrapText="1"/>
    </xf>
    <xf numFmtId="0" fontId="0" fillId="0" borderId="15" xfId="0" applyFont="1" applyBorder="1" applyAlignment="1">
      <alignment vertical="top" wrapText="1"/>
    </xf>
    <xf numFmtId="0" fontId="1" fillId="0" borderId="13" xfId="0" applyFont="1" applyFill="1" applyBorder="1" applyAlignment="1">
      <alignment vertical="top" wrapText="1"/>
    </xf>
    <xf numFmtId="0" fontId="1" fillId="0" borderId="18" xfId="0" applyFont="1" applyFill="1" applyBorder="1" applyAlignment="1">
      <alignmen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44"/>
  <sheetViews>
    <sheetView tabSelected="1" zoomScale="70" zoomScaleNormal="70" zoomScaleSheetLayoutView="55" workbookViewId="0" topLeftCell="A2">
      <pane xSplit="4" ySplit="4" topLeftCell="G6" activePane="bottomRight" state="frozen"/>
      <selection pane="topLeft" activeCell="A2" sqref="A2"/>
      <selection pane="topRight" activeCell="E2" sqref="E2"/>
      <selection pane="bottomLeft" activeCell="A5" sqref="A5"/>
      <selection pane="bottomRight" activeCell="J7" sqref="J7"/>
    </sheetView>
  </sheetViews>
  <sheetFormatPr defaultColWidth="9.140625" defaultRowHeight="12.75"/>
  <cols>
    <col min="1" max="1" width="4.00390625" style="2" customWidth="1"/>
    <col min="2" max="2" width="20.7109375" style="3" customWidth="1"/>
    <col min="3" max="3" width="16.28125" style="2" customWidth="1"/>
    <col min="4" max="4" width="16.57421875" style="2" customWidth="1"/>
    <col min="5" max="5" width="17.28125" style="3" customWidth="1"/>
    <col min="6" max="6" width="17.7109375" style="4" customWidth="1"/>
    <col min="7" max="7" width="16.28125" style="4" customWidth="1"/>
    <col min="8" max="8" width="14.8515625" style="4" customWidth="1"/>
    <col min="9" max="9" width="13.28125" style="4" customWidth="1"/>
    <col min="10" max="10" width="11.7109375" style="4" customWidth="1"/>
    <col min="11" max="12" width="10.421875" style="4" customWidth="1"/>
    <col min="13" max="13" width="72.28125" style="3" customWidth="1"/>
    <col min="14" max="14" width="76.8515625" style="3" customWidth="1"/>
    <col min="15" max="15" width="10.00390625" style="9" customWidth="1"/>
    <col min="16" max="16" width="8.28125" style="9" customWidth="1"/>
    <col min="17" max="18" width="8.8515625" style="9" customWidth="1"/>
    <col min="19" max="19" width="8.8515625" style="10" customWidth="1"/>
    <col min="20" max="20" width="14.28125" style="9" customWidth="1"/>
    <col min="21" max="21" width="12.00390625" style="9" customWidth="1"/>
    <col min="22" max="22" width="13.8515625" style="9" customWidth="1"/>
    <col min="23" max="16384" width="8.8515625" style="9" customWidth="1"/>
  </cols>
  <sheetData>
    <row r="1" spans="1:14" ht="57.75" customHeight="1">
      <c r="A1" s="72"/>
      <c r="B1" s="73"/>
      <c r="C1" s="73"/>
      <c r="D1" s="73"/>
      <c r="E1" s="73"/>
      <c r="F1" s="73"/>
      <c r="G1" s="73"/>
      <c r="H1" s="73"/>
      <c r="I1" s="73"/>
      <c r="J1" s="73"/>
      <c r="K1" s="73"/>
      <c r="L1" s="73"/>
      <c r="M1" s="73"/>
      <c r="N1" s="73"/>
    </row>
    <row r="2" spans="1:14" ht="57.75" customHeight="1">
      <c r="A2" s="72" t="s">
        <v>72</v>
      </c>
      <c r="B2" s="72"/>
      <c r="C2" s="72"/>
      <c r="D2" s="72"/>
      <c r="E2" s="72"/>
      <c r="F2" s="72"/>
      <c r="G2" s="72"/>
      <c r="H2" s="72"/>
      <c r="I2" s="72"/>
      <c r="J2" s="72"/>
      <c r="K2" s="72"/>
      <c r="L2" s="72"/>
      <c r="M2" s="72"/>
      <c r="N2" s="72"/>
    </row>
    <row r="3" ht="12" customHeight="1">
      <c r="N3" s="4" t="s">
        <v>21</v>
      </c>
    </row>
    <row r="4" spans="1:19" ht="60" customHeight="1">
      <c r="A4" s="44" t="s">
        <v>3</v>
      </c>
      <c r="B4" s="44" t="s">
        <v>4</v>
      </c>
      <c r="C4" s="44" t="s">
        <v>36</v>
      </c>
      <c r="D4" s="44" t="s">
        <v>5</v>
      </c>
      <c r="E4" s="44" t="s">
        <v>6</v>
      </c>
      <c r="F4" s="44" t="s">
        <v>47</v>
      </c>
      <c r="G4" s="45"/>
      <c r="H4" s="44" t="s">
        <v>15</v>
      </c>
      <c r="I4" s="44" t="s">
        <v>16</v>
      </c>
      <c r="J4" s="45"/>
      <c r="K4" s="45"/>
      <c r="L4" s="45"/>
      <c r="M4" s="44" t="s">
        <v>22</v>
      </c>
      <c r="N4" s="44" t="s">
        <v>20</v>
      </c>
      <c r="O4" s="68" t="s">
        <v>38</v>
      </c>
      <c r="P4" s="70" t="s">
        <v>39</v>
      </c>
      <c r="Q4" s="70" t="s">
        <v>40</v>
      </c>
      <c r="R4" s="70" t="s">
        <v>41</v>
      </c>
      <c r="S4" s="67" t="s">
        <v>42</v>
      </c>
    </row>
    <row r="5" spans="1:25" ht="78.75" customHeight="1">
      <c r="A5" s="44"/>
      <c r="B5" s="44"/>
      <c r="C5" s="44"/>
      <c r="D5" s="44"/>
      <c r="E5" s="44"/>
      <c r="F5" s="5" t="s">
        <v>13</v>
      </c>
      <c r="G5" s="5" t="s">
        <v>2</v>
      </c>
      <c r="H5" s="44"/>
      <c r="I5" s="5" t="s">
        <v>12</v>
      </c>
      <c r="J5" s="5" t="s">
        <v>17</v>
      </c>
      <c r="K5" s="5" t="s">
        <v>18</v>
      </c>
      <c r="L5" s="5" t="s">
        <v>19</v>
      </c>
      <c r="M5" s="44"/>
      <c r="N5" s="44"/>
      <c r="O5" s="69"/>
      <c r="P5" s="71"/>
      <c r="Q5" s="71"/>
      <c r="R5" s="71"/>
      <c r="S5" s="67"/>
      <c r="T5" s="11"/>
      <c r="U5" s="11"/>
      <c r="V5" s="11"/>
      <c r="W5" s="11"/>
      <c r="X5" s="11"/>
      <c r="Y5" s="11"/>
    </row>
    <row r="6" spans="1:25" ht="45" customHeight="1">
      <c r="A6" s="44" t="s">
        <v>37</v>
      </c>
      <c r="B6" s="44"/>
      <c r="C6" s="44"/>
      <c r="D6" s="44"/>
      <c r="E6" s="1" t="s">
        <v>8</v>
      </c>
      <c r="F6" s="6">
        <f>F7+F8+F9+F11</f>
        <v>5838255.300000001</v>
      </c>
      <c r="G6" s="6">
        <f>G7+G8+G9</f>
        <v>5622228.200000001</v>
      </c>
      <c r="H6" s="6">
        <f>H7+H8+H9+H11</f>
        <v>5292289.800000001</v>
      </c>
      <c r="I6" s="6">
        <f>I7+I8+I9+I11</f>
        <v>4037715.8000000007</v>
      </c>
      <c r="J6" s="7">
        <f>I6/F6*100</f>
        <v>69.15963061772923</v>
      </c>
      <c r="K6" s="7">
        <f>(I6-I11)/G6*100</f>
        <v>69.79950582582187</v>
      </c>
      <c r="L6" s="7">
        <f>I6/H6*100</f>
        <v>76.29430648336756</v>
      </c>
      <c r="M6" s="39" t="s">
        <v>130</v>
      </c>
      <c r="N6" s="39" t="s">
        <v>140</v>
      </c>
      <c r="O6" s="12">
        <f>P6+Q6+R6</f>
        <v>249</v>
      </c>
      <c r="P6" s="12">
        <f>P12+P18+P25+P32+P37+P43+P49+P55+P61+P67+P73+P79+P85+P91+P97+P103+P109+P115+P121+P127</f>
        <v>219</v>
      </c>
      <c r="Q6" s="12">
        <f>Q12+Q18+Q25+Q32+Q37+Q43+Q49+Q55+Q61+Q67+Q73+Q79+Q85+Q91+Q97+Q103+Q109+Q115+Q121+Q127</f>
        <v>26</v>
      </c>
      <c r="R6" s="12">
        <f>R12+R18+R25+R32+R37+R43+R49+R55+R61+R67+R73+R79+R85+R91+R97+R103+R109+R115+R121+R127</f>
        <v>4</v>
      </c>
      <c r="S6" s="12">
        <f>(S12+S18+S25+S32+S37+S43+S49+S55+S61+S67+S73+S79+S85+S91+S97+S103+S109+S115+S121+S127)/20</f>
        <v>101.80850000000001</v>
      </c>
      <c r="T6" s="11"/>
      <c r="U6" s="11"/>
      <c r="V6" s="11"/>
      <c r="W6" s="11"/>
      <c r="X6" s="11"/>
      <c r="Y6" s="11"/>
    </row>
    <row r="7" spans="1:25" ht="38.25" customHeight="1">
      <c r="A7" s="44"/>
      <c r="B7" s="44"/>
      <c r="C7" s="44"/>
      <c r="D7" s="44"/>
      <c r="E7" s="1" t="s">
        <v>9</v>
      </c>
      <c r="F7" s="6">
        <f aca="true" t="shared" si="0" ref="F7:I8">F13+F19+F32+F38+F44+F50+F56+F62+F68+F74+F80+F86+F92+F98+F104+F110+F116+F122+F128</f>
        <v>11929.3</v>
      </c>
      <c r="G7" s="6">
        <f t="shared" si="0"/>
        <v>11929.3</v>
      </c>
      <c r="H7" s="6">
        <f t="shared" si="0"/>
        <v>11900.7</v>
      </c>
      <c r="I7" s="6">
        <f t="shared" si="0"/>
        <v>11900.7</v>
      </c>
      <c r="J7" s="7">
        <f>I7/F7*100</f>
        <v>99.76025416411693</v>
      </c>
      <c r="K7" s="7">
        <f>I7/G7*100</f>
        <v>99.76025416411693</v>
      </c>
      <c r="L7" s="7">
        <f aca="true" t="shared" si="1" ref="L7:L12">I7/H7*100</f>
        <v>100</v>
      </c>
      <c r="M7" s="39"/>
      <c r="N7" s="39"/>
      <c r="O7" s="12"/>
      <c r="P7" s="11"/>
      <c r="Q7" s="11"/>
      <c r="R7" s="11"/>
      <c r="S7" s="12"/>
      <c r="T7" s="11"/>
      <c r="U7" s="11"/>
      <c r="V7" s="11"/>
      <c r="W7" s="11"/>
      <c r="X7" s="11"/>
      <c r="Y7" s="11"/>
    </row>
    <row r="8" spans="1:25" ht="48" customHeight="1">
      <c r="A8" s="44"/>
      <c r="B8" s="44"/>
      <c r="C8" s="44"/>
      <c r="D8" s="44"/>
      <c r="E8" s="1" t="s">
        <v>1</v>
      </c>
      <c r="F8" s="6">
        <f t="shared" si="0"/>
        <v>3486484.900000001</v>
      </c>
      <c r="G8" s="6">
        <f t="shared" si="0"/>
        <v>3486484.900000001</v>
      </c>
      <c r="H8" s="6">
        <f t="shared" si="0"/>
        <v>3476315.400000001</v>
      </c>
      <c r="I8" s="6">
        <f t="shared" si="0"/>
        <v>2221741.4000000004</v>
      </c>
      <c r="J8" s="7">
        <f>I8/F8*100</f>
        <v>63.724394733503644</v>
      </c>
      <c r="K8" s="7">
        <f>I8/G8*100</f>
        <v>63.724394733503644</v>
      </c>
      <c r="L8" s="7">
        <f t="shared" si="1"/>
        <v>63.91081200514775</v>
      </c>
      <c r="M8" s="39"/>
      <c r="N8" s="39"/>
      <c r="O8" s="11"/>
      <c r="P8" s="11"/>
      <c r="Q8" s="11"/>
      <c r="R8" s="11"/>
      <c r="S8" s="12"/>
      <c r="T8" s="11"/>
      <c r="U8" s="11"/>
      <c r="V8" s="12"/>
      <c r="W8" s="11"/>
      <c r="X8" s="11"/>
      <c r="Y8" s="11"/>
    </row>
    <row r="9" spans="1:25" ht="39.75" customHeight="1">
      <c r="A9" s="44"/>
      <c r="B9" s="44"/>
      <c r="C9" s="44"/>
      <c r="D9" s="44"/>
      <c r="E9" s="1" t="s">
        <v>10</v>
      </c>
      <c r="F9" s="6">
        <f>F15+F21+F28+F34+F40+F46+F52+F58+F64+F70+F82+F76+F88+F94+F100+F106+F112+F118+F124+F130</f>
        <v>2215052.3000000003</v>
      </c>
      <c r="G9" s="6">
        <f>G15+G21+G28+G34+G40+G46+G52+G58+G64+G70+G82+G76+G88+G94+G100+G106+G112+G118+G124+G130</f>
        <v>2123814</v>
      </c>
      <c r="H9" s="6">
        <f>H15+H21+H28+H34+H40+H46+H52+H58+H64+H70+H82+H76+H88+H94+H100+H106+H112+H118+H124+H130</f>
        <v>1690645.4000000001</v>
      </c>
      <c r="I9" s="6">
        <f>I15+I21+I28+I34+I40+I46+I52+I58+I64+I70+I82+I76+I88+I94+I100+I106+I112+I118+I124+I130</f>
        <v>1690645.4000000001</v>
      </c>
      <c r="J9" s="7">
        <f>I9/F9*100</f>
        <v>76.32530392171778</v>
      </c>
      <c r="K9" s="7">
        <f>I9/G9*100</f>
        <v>79.60421204493426</v>
      </c>
      <c r="L9" s="7">
        <f t="shared" si="1"/>
        <v>100</v>
      </c>
      <c r="M9" s="39"/>
      <c r="N9" s="39"/>
      <c r="O9" s="11"/>
      <c r="P9" s="11"/>
      <c r="Q9" s="11"/>
      <c r="R9" s="11"/>
      <c r="S9" s="12"/>
      <c r="T9" s="11"/>
      <c r="U9" s="11"/>
      <c r="V9" s="11"/>
      <c r="W9" s="11"/>
      <c r="X9" s="11"/>
      <c r="Y9" s="11"/>
    </row>
    <row r="10" spans="1:25" ht="72" customHeight="1">
      <c r="A10" s="44"/>
      <c r="B10" s="44"/>
      <c r="C10" s="44"/>
      <c r="D10" s="44"/>
      <c r="E10" s="1" t="s">
        <v>14</v>
      </c>
      <c r="F10" s="6" t="s">
        <v>0</v>
      </c>
      <c r="G10" s="6">
        <f>G35+G41+G16</f>
        <v>186452.3</v>
      </c>
      <c r="H10" s="6">
        <f>I10</f>
        <v>22104.600000000002</v>
      </c>
      <c r="I10" s="6">
        <f>I35+I41+I16</f>
        <v>22104.600000000002</v>
      </c>
      <c r="J10" s="7" t="s">
        <v>0</v>
      </c>
      <c r="K10" s="7" t="s">
        <v>0</v>
      </c>
      <c r="L10" s="7">
        <f t="shared" si="1"/>
        <v>100</v>
      </c>
      <c r="M10" s="39"/>
      <c r="N10" s="39"/>
      <c r="O10" s="11"/>
      <c r="P10" s="11"/>
      <c r="Q10" s="11"/>
      <c r="R10" s="11"/>
      <c r="S10" s="12"/>
      <c r="T10" s="11"/>
      <c r="U10" s="11"/>
      <c r="V10" s="11"/>
      <c r="W10" s="11"/>
      <c r="X10" s="11"/>
      <c r="Y10" s="11"/>
    </row>
    <row r="11" spans="1:25" ht="35.25" customHeight="1">
      <c r="A11" s="44"/>
      <c r="B11" s="44"/>
      <c r="C11" s="44"/>
      <c r="D11" s="44"/>
      <c r="E11" s="1" t="s">
        <v>11</v>
      </c>
      <c r="F11" s="6">
        <f>F17+F24+F36+F42+F66</f>
        <v>124788.79999999999</v>
      </c>
      <c r="G11" s="6" t="s">
        <v>0</v>
      </c>
      <c r="H11" s="23">
        <f>H17+H24+H36+H42+H66</f>
        <v>113428.3</v>
      </c>
      <c r="I11" s="23">
        <f>I17+I24+I36+I42+I66</f>
        <v>113428.3</v>
      </c>
      <c r="J11" s="24">
        <f>I11/F11*100</f>
        <v>90.89621825035582</v>
      </c>
      <c r="K11" s="24" t="s">
        <v>0</v>
      </c>
      <c r="L11" s="24">
        <f t="shared" si="1"/>
        <v>100</v>
      </c>
      <c r="M11" s="39"/>
      <c r="N11" s="39"/>
      <c r="O11" s="11"/>
      <c r="P11" s="11"/>
      <c r="Q11" s="11"/>
      <c r="R11" s="11"/>
      <c r="S11" s="12"/>
      <c r="T11" s="11"/>
      <c r="U11" s="11"/>
      <c r="V11" s="11"/>
      <c r="W11" s="11"/>
      <c r="X11" s="11"/>
      <c r="Y11" s="11"/>
    </row>
    <row r="12" spans="1:26" ht="271.5" customHeight="1">
      <c r="A12" s="41">
        <v>1</v>
      </c>
      <c r="B12" s="49" t="s">
        <v>62</v>
      </c>
      <c r="C12" s="48" t="s">
        <v>98</v>
      </c>
      <c r="D12" s="48" t="s">
        <v>7</v>
      </c>
      <c r="E12" s="1" t="s">
        <v>8</v>
      </c>
      <c r="F12" s="7">
        <f>F13+F14+F15+F17</f>
        <v>1654963</v>
      </c>
      <c r="G12" s="7">
        <f>G13+G14+G15+G17</f>
        <v>1545641</v>
      </c>
      <c r="H12" s="7">
        <f>H13+H14+H15+H17</f>
        <v>1630303.2</v>
      </c>
      <c r="I12" s="7">
        <f>I13+I14+I15+I17</f>
        <v>1597970.2</v>
      </c>
      <c r="J12" s="7">
        <f>I12/F12*100</f>
        <v>96.55624929379086</v>
      </c>
      <c r="K12" s="7">
        <f>I12/G12*100</f>
        <v>103.38559859631053</v>
      </c>
      <c r="L12" s="7">
        <f t="shared" si="1"/>
        <v>98.01674927706699</v>
      </c>
      <c r="M12" s="19" t="s">
        <v>135</v>
      </c>
      <c r="N12" s="33" t="s">
        <v>134</v>
      </c>
      <c r="O12" s="13">
        <f>P12+Q12+R12</f>
        <v>14</v>
      </c>
      <c r="P12" s="13">
        <v>9</v>
      </c>
      <c r="Q12" s="13">
        <v>5</v>
      </c>
      <c r="R12" s="13"/>
      <c r="S12" s="14">
        <v>121.3</v>
      </c>
      <c r="T12" s="13"/>
      <c r="U12" s="13"/>
      <c r="V12" s="13"/>
      <c r="W12" s="13"/>
      <c r="X12" s="13"/>
      <c r="Y12" s="13"/>
      <c r="Z12" s="13"/>
    </row>
    <row r="13" spans="1:26" ht="138" customHeight="1">
      <c r="A13" s="42"/>
      <c r="B13" s="50"/>
      <c r="C13" s="35"/>
      <c r="D13" s="35"/>
      <c r="E13" s="1" t="s">
        <v>9</v>
      </c>
      <c r="F13" s="7"/>
      <c r="G13" s="7"/>
      <c r="H13" s="7"/>
      <c r="I13" s="7"/>
      <c r="J13" s="7"/>
      <c r="K13" s="7"/>
      <c r="L13" s="7"/>
      <c r="M13" s="74" t="s">
        <v>105</v>
      </c>
      <c r="N13" s="30" t="s">
        <v>138</v>
      </c>
      <c r="O13" s="13"/>
      <c r="P13" s="13"/>
      <c r="Q13" s="13"/>
      <c r="R13" s="13"/>
      <c r="S13" s="14"/>
      <c r="T13" s="13"/>
      <c r="U13" s="13"/>
      <c r="V13" s="13"/>
      <c r="W13" s="13"/>
      <c r="X13" s="13"/>
      <c r="Y13" s="13"/>
      <c r="Z13" s="13"/>
    </row>
    <row r="14" spans="1:26" ht="289.5" customHeight="1">
      <c r="A14" s="42"/>
      <c r="B14" s="50"/>
      <c r="C14" s="35"/>
      <c r="D14" s="35"/>
      <c r="E14" s="1" t="s">
        <v>1</v>
      </c>
      <c r="F14" s="7">
        <v>1190251.4</v>
      </c>
      <c r="G14" s="7">
        <v>1190251.4</v>
      </c>
      <c r="H14" s="7">
        <v>1186866.4</v>
      </c>
      <c r="I14" s="7">
        <v>1154533.4</v>
      </c>
      <c r="J14" s="7">
        <f>I14/F14*100</f>
        <v>96.99912136209208</v>
      </c>
      <c r="K14" s="7">
        <f>I14/G14*100</f>
        <v>96.99912136209208</v>
      </c>
      <c r="L14" s="7">
        <f>I14/H14*100</f>
        <v>97.27576751688312</v>
      </c>
      <c r="M14" s="74"/>
      <c r="N14" s="25" t="s">
        <v>106</v>
      </c>
      <c r="O14" s="13"/>
      <c r="P14" s="13"/>
      <c r="Q14" s="13"/>
      <c r="R14" s="13"/>
      <c r="S14" s="14"/>
      <c r="T14" s="13"/>
      <c r="U14" s="13"/>
      <c r="V14" s="13"/>
      <c r="W14" s="13"/>
      <c r="X14" s="13"/>
      <c r="Y14" s="13"/>
      <c r="Z14" s="13"/>
    </row>
    <row r="15" spans="1:26" ht="192" customHeight="1">
      <c r="A15" s="42"/>
      <c r="B15" s="50"/>
      <c r="C15" s="35"/>
      <c r="D15" s="35"/>
      <c r="E15" s="1" t="s">
        <v>10</v>
      </c>
      <c r="F15" s="7">
        <v>355389.6</v>
      </c>
      <c r="G15" s="7">
        <v>355389.6</v>
      </c>
      <c r="H15" s="7">
        <v>345507.6</v>
      </c>
      <c r="I15" s="7">
        <v>345507.6</v>
      </c>
      <c r="J15" s="7">
        <f>I15/F15*100</f>
        <v>97.2193896501192</v>
      </c>
      <c r="K15" s="7">
        <f>I15/G15*100</f>
        <v>97.2193896501192</v>
      </c>
      <c r="L15" s="7">
        <f>I15/H15*100</f>
        <v>100</v>
      </c>
      <c r="M15" s="78" t="s">
        <v>121</v>
      </c>
      <c r="N15" s="80" t="s">
        <v>122</v>
      </c>
      <c r="O15" s="13"/>
      <c r="P15" s="13"/>
      <c r="Q15" s="13"/>
      <c r="R15" s="13"/>
      <c r="S15" s="14"/>
      <c r="T15" s="13"/>
      <c r="U15" s="13"/>
      <c r="V15" s="13"/>
      <c r="W15" s="13"/>
      <c r="X15" s="13"/>
      <c r="Y15" s="13"/>
      <c r="Z15" s="13"/>
    </row>
    <row r="16" spans="1:26" ht="144" customHeight="1">
      <c r="A16" s="42"/>
      <c r="B16" s="50"/>
      <c r="C16" s="35"/>
      <c r="D16" s="35"/>
      <c r="E16" s="1" t="s">
        <v>14</v>
      </c>
      <c r="F16" s="7"/>
      <c r="G16" s="7">
        <v>2264.4</v>
      </c>
      <c r="H16" s="7">
        <f>I16</f>
        <v>497.2</v>
      </c>
      <c r="I16" s="7">
        <v>497.2</v>
      </c>
      <c r="J16" s="7"/>
      <c r="K16" s="7">
        <f>I16/G16*100</f>
        <v>21.957251369016074</v>
      </c>
      <c r="L16" s="7">
        <f>I16/H16*100</f>
        <v>100</v>
      </c>
      <c r="M16" s="79"/>
      <c r="N16" s="78"/>
      <c r="O16" s="13"/>
      <c r="P16" s="13"/>
      <c r="Q16" s="13"/>
      <c r="R16" s="13"/>
      <c r="S16" s="14"/>
      <c r="T16" s="13"/>
      <c r="U16" s="13"/>
      <c r="V16" s="13"/>
      <c r="W16" s="13"/>
      <c r="X16" s="13"/>
      <c r="Y16" s="13"/>
      <c r="Z16" s="13"/>
    </row>
    <row r="17" spans="1:26" s="22" customFormat="1" ht="168.75" customHeight="1">
      <c r="A17" s="43"/>
      <c r="B17" s="51"/>
      <c r="C17" s="36"/>
      <c r="D17" s="36"/>
      <c r="E17" s="1" t="s">
        <v>11</v>
      </c>
      <c r="F17" s="7">
        <v>109322</v>
      </c>
      <c r="G17" s="7">
        <v>0</v>
      </c>
      <c r="H17" s="32">
        <v>97929.2</v>
      </c>
      <c r="I17" s="32">
        <v>97929.2</v>
      </c>
      <c r="J17" s="24">
        <f>I17/F17*100</f>
        <v>89.5786758383491</v>
      </c>
      <c r="K17" s="24" t="s">
        <v>0</v>
      </c>
      <c r="L17" s="24">
        <v>0</v>
      </c>
      <c r="M17" s="66"/>
      <c r="N17" s="81"/>
      <c r="O17" s="20"/>
      <c r="P17" s="20"/>
      <c r="Q17" s="20"/>
      <c r="R17" s="20"/>
      <c r="S17" s="21"/>
      <c r="T17" s="20"/>
      <c r="U17" s="20"/>
      <c r="V17" s="20"/>
      <c r="W17" s="20"/>
      <c r="X17" s="20"/>
      <c r="Y17" s="20"/>
      <c r="Z17" s="20"/>
    </row>
    <row r="18" spans="1:26" ht="106.5" customHeight="1">
      <c r="A18" s="52">
        <v>2</v>
      </c>
      <c r="B18" s="39" t="s">
        <v>48</v>
      </c>
      <c r="C18" s="44" t="s">
        <v>81</v>
      </c>
      <c r="D18" s="44" t="s">
        <v>23</v>
      </c>
      <c r="E18" s="1" t="s">
        <v>8</v>
      </c>
      <c r="F18" s="7">
        <f>F19+F20+F21+F24</f>
        <v>54299.399999999994</v>
      </c>
      <c r="G18" s="7">
        <f>G19+G20+G21+G24</f>
        <v>54299.399999999994</v>
      </c>
      <c r="H18" s="7">
        <f>H19+H20+H21+H24</f>
        <v>52414.399999999994</v>
      </c>
      <c r="I18" s="31">
        <f>I19+I20+I21+I24</f>
        <v>52216.5</v>
      </c>
      <c r="J18" s="7">
        <f>I18/F18*100</f>
        <v>96.16404601155814</v>
      </c>
      <c r="K18" s="7">
        <f>(I20+I21)/G18*100</f>
        <v>96.16404601155814</v>
      </c>
      <c r="L18" s="7">
        <f>I18/H18*100</f>
        <v>99.62243200341891</v>
      </c>
      <c r="M18" s="57" t="s">
        <v>107</v>
      </c>
      <c r="N18" s="39" t="s">
        <v>120</v>
      </c>
      <c r="O18" s="13">
        <f>R18+Q18+P18</f>
        <v>13</v>
      </c>
      <c r="P18" s="13">
        <v>13</v>
      </c>
      <c r="Q18" s="13"/>
      <c r="R18" s="13"/>
      <c r="S18" s="14">
        <v>100</v>
      </c>
      <c r="T18" s="13"/>
      <c r="U18" s="13"/>
      <c r="V18" s="13"/>
      <c r="W18" s="13"/>
      <c r="X18" s="13"/>
      <c r="Y18" s="13"/>
      <c r="Z18" s="13"/>
    </row>
    <row r="19" spans="1:26" ht="84.75" customHeight="1">
      <c r="A19" s="52"/>
      <c r="B19" s="39"/>
      <c r="C19" s="44"/>
      <c r="D19" s="44"/>
      <c r="E19" s="1" t="s">
        <v>9</v>
      </c>
      <c r="F19" s="7"/>
      <c r="G19" s="7"/>
      <c r="H19" s="7"/>
      <c r="I19" s="7"/>
      <c r="J19" s="7"/>
      <c r="K19" s="7"/>
      <c r="L19" s="7"/>
      <c r="M19" s="58"/>
      <c r="N19" s="40"/>
      <c r="O19" s="13"/>
      <c r="P19" s="13"/>
      <c r="Q19" s="13"/>
      <c r="R19" s="13"/>
      <c r="S19" s="14"/>
      <c r="T19" s="13"/>
      <c r="U19" s="13"/>
      <c r="V19" s="13"/>
      <c r="W19" s="13"/>
      <c r="X19" s="13"/>
      <c r="Y19" s="13"/>
      <c r="Z19" s="13"/>
    </row>
    <row r="20" spans="1:26" ht="238.5" customHeight="1">
      <c r="A20" s="52"/>
      <c r="B20" s="39"/>
      <c r="C20" s="44"/>
      <c r="D20" s="44"/>
      <c r="E20" s="1" t="s">
        <v>1</v>
      </c>
      <c r="F20" s="7">
        <v>44502.6</v>
      </c>
      <c r="G20" s="7">
        <v>44502.6</v>
      </c>
      <c r="H20" s="7">
        <v>42617.6</v>
      </c>
      <c r="I20" s="7">
        <v>42419.7</v>
      </c>
      <c r="J20" s="7">
        <f>I20/F20*100</f>
        <v>95.31959930431032</v>
      </c>
      <c r="K20" s="7">
        <f>I20/G20*100</f>
        <v>95.31959930431032</v>
      </c>
      <c r="L20" s="7">
        <f>I20/H20*100</f>
        <v>99.53563785853731</v>
      </c>
      <c r="M20" s="58"/>
      <c r="N20" s="40"/>
      <c r="O20" s="13"/>
      <c r="P20" s="13"/>
      <c r="Q20" s="13"/>
      <c r="R20" s="13"/>
      <c r="S20" s="14"/>
      <c r="T20" s="13"/>
      <c r="U20" s="13"/>
      <c r="V20" s="13"/>
      <c r="W20" s="13"/>
      <c r="X20" s="13"/>
      <c r="Y20" s="13"/>
      <c r="Z20" s="13"/>
    </row>
    <row r="21" spans="1:26" ht="42" customHeight="1">
      <c r="A21" s="52"/>
      <c r="B21" s="39"/>
      <c r="C21" s="44"/>
      <c r="D21" s="44"/>
      <c r="E21" s="1" t="s">
        <v>10</v>
      </c>
      <c r="F21" s="7">
        <v>9796.8</v>
      </c>
      <c r="G21" s="7">
        <v>9796.8</v>
      </c>
      <c r="H21" s="7">
        <f>I21</f>
        <v>9796.8</v>
      </c>
      <c r="I21" s="7">
        <v>9796.8</v>
      </c>
      <c r="J21" s="7">
        <f>I21/F21*100</f>
        <v>100</v>
      </c>
      <c r="K21" s="7">
        <f>I21/G21*100</f>
        <v>100</v>
      </c>
      <c r="L21" s="7">
        <f>I21/H21*100</f>
        <v>100</v>
      </c>
      <c r="M21" s="58"/>
      <c r="N21" s="40"/>
      <c r="O21" s="13"/>
      <c r="P21" s="13"/>
      <c r="Q21" s="13"/>
      <c r="R21" s="13"/>
      <c r="S21" s="14"/>
      <c r="T21" s="13"/>
      <c r="U21" s="13"/>
      <c r="V21" s="13"/>
      <c r="W21" s="13"/>
      <c r="X21" s="13"/>
      <c r="Y21" s="13"/>
      <c r="Z21" s="13"/>
    </row>
    <row r="22" spans="1:26" ht="57" customHeight="1">
      <c r="A22" s="52"/>
      <c r="B22" s="39"/>
      <c r="C22" s="44"/>
      <c r="D22" s="44"/>
      <c r="E22" s="1"/>
      <c r="F22" s="7"/>
      <c r="G22" s="7"/>
      <c r="H22" s="7"/>
      <c r="I22" s="7"/>
      <c r="J22" s="7"/>
      <c r="K22" s="7"/>
      <c r="L22" s="7"/>
      <c r="M22" s="35"/>
      <c r="N22" s="40"/>
      <c r="O22" s="13"/>
      <c r="P22" s="13"/>
      <c r="Q22" s="13"/>
      <c r="R22" s="13"/>
      <c r="S22" s="14"/>
      <c r="T22" s="13"/>
      <c r="U22" s="13"/>
      <c r="V22" s="13"/>
      <c r="W22" s="13"/>
      <c r="X22" s="13"/>
      <c r="Y22" s="13"/>
      <c r="Z22" s="13"/>
    </row>
    <row r="23" spans="1:26" ht="72" customHeight="1">
      <c r="A23" s="52"/>
      <c r="B23" s="39"/>
      <c r="C23" s="44"/>
      <c r="D23" s="44"/>
      <c r="E23" s="1" t="s">
        <v>14</v>
      </c>
      <c r="F23" s="7" t="s">
        <v>0</v>
      </c>
      <c r="G23" s="7" t="s">
        <v>0</v>
      </c>
      <c r="H23" s="7" t="s">
        <v>0</v>
      </c>
      <c r="I23" s="7" t="s">
        <v>0</v>
      </c>
      <c r="J23" s="7" t="s">
        <v>0</v>
      </c>
      <c r="K23" s="7" t="s">
        <v>0</v>
      </c>
      <c r="L23" s="7" t="s">
        <v>0</v>
      </c>
      <c r="M23" s="35"/>
      <c r="N23" s="40"/>
      <c r="O23" s="13"/>
      <c r="P23" s="13"/>
      <c r="Q23" s="13"/>
      <c r="R23" s="13"/>
      <c r="S23" s="14"/>
      <c r="T23" s="13"/>
      <c r="U23" s="13"/>
      <c r="V23" s="13"/>
      <c r="W23" s="13"/>
      <c r="X23" s="13"/>
      <c r="Y23" s="13"/>
      <c r="Z23" s="13"/>
    </row>
    <row r="24" spans="1:26" ht="168" customHeight="1">
      <c r="A24" s="52"/>
      <c r="B24" s="39"/>
      <c r="C24" s="44"/>
      <c r="D24" s="44"/>
      <c r="E24" s="1" t="s">
        <v>11</v>
      </c>
      <c r="F24" s="7"/>
      <c r="G24" s="7">
        <v>0</v>
      </c>
      <c r="H24" s="7">
        <v>0</v>
      </c>
      <c r="I24" s="24">
        <v>0</v>
      </c>
      <c r="J24" s="24">
        <v>0</v>
      </c>
      <c r="K24" s="24" t="s">
        <v>0</v>
      </c>
      <c r="L24" s="7" t="s">
        <v>0</v>
      </c>
      <c r="M24" s="36"/>
      <c r="N24" s="40"/>
      <c r="O24" s="13"/>
      <c r="P24" s="13"/>
      <c r="Q24" s="13"/>
      <c r="R24" s="13"/>
      <c r="S24" s="14"/>
      <c r="T24" s="13"/>
      <c r="U24" s="13"/>
      <c r="V24" s="13"/>
      <c r="W24" s="13"/>
      <c r="X24" s="13"/>
      <c r="Y24" s="13"/>
      <c r="Z24" s="13"/>
    </row>
    <row r="25" spans="1:26" ht="39" customHeight="1">
      <c r="A25" s="52">
        <v>3</v>
      </c>
      <c r="B25" s="39" t="s">
        <v>24</v>
      </c>
      <c r="C25" s="44" t="s">
        <v>45</v>
      </c>
      <c r="D25" s="44" t="s">
        <v>23</v>
      </c>
      <c r="E25" s="1" t="s">
        <v>8</v>
      </c>
      <c r="F25" s="7">
        <f>F26+F27+F28+F29+F30</f>
        <v>0</v>
      </c>
      <c r="G25" s="7">
        <f>G26+G27+G28+G29+G30</f>
        <v>0</v>
      </c>
      <c r="H25" s="7">
        <f>H28</f>
        <v>0</v>
      </c>
      <c r="I25" s="7">
        <f>I28</f>
        <v>0</v>
      </c>
      <c r="J25" s="7">
        <v>0</v>
      </c>
      <c r="K25" s="7">
        <v>0</v>
      </c>
      <c r="L25" s="7">
        <v>0</v>
      </c>
      <c r="M25" s="39" t="s">
        <v>65</v>
      </c>
      <c r="N25" s="39" t="s">
        <v>85</v>
      </c>
      <c r="O25" s="13">
        <f>P25+Q25+R25</f>
        <v>4</v>
      </c>
      <c r="P25" s="13">
        <v>4</v>
      </c>
      <c r="Q25" s="13">
        <v>0</v>
      </c>
      <c r="R25" s="13">
        <v>0</v>
      </c>
      <c r="S25" s="14">
        <v>100.5</v>
      </c>
      <c r="T25" s="13"/>
      <c r="U25" s="13"/>
      <c r="V25" s="13"/>
      <c r="W25" s="13"/>
      <c r="X25" s="13"/>
      <c r="Y25" s="13"/>
      <c r="Z25" s="13"/>
    </row>
    <row r="26" spans="1:26" ht="30.75">
      <c r="A26" s="52"/>
      <c r="B26" s="39"/>
      <c r="C26" s="44"/>
      <c r="D26" s="44"/>
      <c r="E26" s="1" t="s">
        <v>9</v>
      </c>
      <c r="F26" s="7"/>
      <c r="G26" s="7"/>
      <c r="H26" s="7" t="s">
        <v>0</v>
      </c>
      <c r="I26" s="7" t="s">
        <v>0</v>
      </c>
      <c r="J26" s="7" t="s">
        <v>0</v>
      </c>
      <c r="K26" s="7" t="s">
        <v>0</v>
      </c>
      <c r="L26" s="7"/>
      <c r="M26" s="40"/>
      <c r="N26" s="40"/>
      <c r="O26" s="13"/>
      <c r="P26" s="13"/>
      <c r="Q26" s="13"/>
      <c r="R26" s="13"/>
      <c r="S26" s="14"/>
      <c r="T26" s="13"/>
      <c r="U26" s="13"/>
      <c r="V26" s="13"/>
      <c r="W26" s="13"/>
      <c r="X26" s="13"/>
      <c r="Y26" s="13"/>
      <c r="Z26" s="13"/>
    </row>
    <row r="27" spans="1:26" ht="60" customHeight="1">
      <c r="A27" s="52"/>
      <c r="B27" s="39"/>
      <c r="C27" s="44"/>
      <c r="D27" s="44"/>
      <c r="E27" s="1" t="s">
        <v>1</v>
      </c>
      <c r="F27" s="7"/>
      <c r="G27" s="7"/>
      <c r="H27" s="7" t="s">
        <v>0</v>
      </c>
      <c r="I27" s="7" t="s">
        <v>0</v>
      </c>
      <c r="J27" s="7" t="s">
        <v>0</v>
      </c>
      <c r="K27" s="7" t="s">
        <v>0</v>
      </c>
      <c r="L27" s="7" t="s">
        <v>0</v>
      </c>
      <c r="M27" s="40"/>
      <c r="N27" s="40"/>
      <c r="O27" s="13"/>
      <c r="P27" s="13"/>
      <c r="Q27" s="13"/>
      <c r="R27" s="13"/>
      <c r="S27" s="14"/>
      <c r="T27" s="13"/>
      <c r="U27" s="13"/>
      <c r="V27" s="13"/>
      <c r="W27" s="13"/>
      <c r="X27" s="13"/>
      <c r="Y27" s="13"/>
      <c r="Z27" s="13"/>
    </row>
    <row r="28" spans="1:26" ht="46.5" customHeight="1">
      <c r="A28" s="52"/>
      <c r="B28" s="39"/>
      <c r="C28" s="44"/>
      <c r="D28" s="44"/>
      <c r="E28" s="1" t="s">
        <v>10</v>
      </c>
      <c r="F28" s="7">
        <v>0</v>
      </c>
      <c r="G28" s="7">
        <v>0</v>
      </c>
      <c r="H28" s="7">
        <v>0</v>
      </c>
      <c r="I28" s="7">
        <v>0</v>
      </c>
      <c r="J28" s="7">
        <v>0</v>
      </c>
      <c r="K28" s="7">
        <v>0</v>
      </c>
      <c r="L28" s="7">
        <v>0</v>
      </c>
      <c r="M28" s="40"/>
      <c r="N28" s="40"/>
      <c r="O28" s="13"/>
      <c r="P28" s="13"/>
      <c r="Q28" s="13"/>
      <c r="R28" s="13"/>
      <c r="S28" s="14"/>
      <c r="T28" s="13"/>
      <c r="U28" s="13"/>
      <c r="V28" s="13"/>
      <c r="W28" s="13"/>
      <c r="X28" s="13"/>
      <c r="Y28" s="13"/>
      <c r="Z28" s="13"/>
    </row>
    <row r="29" spans="1:26" ht="71.25" customHeight="1">
      <c r="A29" s="52"/>
      <c r="B29" s="39"/>
      <c r="C29" s="44"/>
      <c r="D29" s="44"/>
      <c r="E29" s="1" t="s">
        <v>14</v>
      </c>
      <c r="F29" s="7"/>
      <c r="G29" s="7"/>
      <c r="H29" s="7" t="s">
        <v>0</v>
      </c>
      <c r="I29" s="7" t="s">
        <v>0</v>
      </c>
      <c r="J29" s="7" t="s">
        <v>0</v>
      </c>
      <c r="K29" s="7" t="s">
        <v>0</v>
      </c>
      <c r="L29" s="7" t="s">
        <v>0</v>
      </c>
      <c r="M29" s="40"/>
      <c r="N29" s="40"/>
      <c r="O29" s="13"/>
      <c r="P29" s="13"/>
      <c r="Q29" s="13"/>
      <c r="R29" s="13"/>
      <c r="S29" s="14"/>
      <c r="T29" s="13"/>
      <c r="U29" s="13"/>
      <c r="V29" s="13"/>
      <c r="W29" s="13"/>
      <c r="X29" s="13"/>
      <c r="Y29" s="13"/>
      <c r="Z29" s="13"/>
    </row>
    <row r="30" spans="1:26" ht="69" customHeight="1">
      <c r="A30" s="52"/>
      <c r="B30" s="39"/>
      <c r="C30" s="44"/>
      <c r="D30" s="44"/>
      <c r="E30" s="1" t="s">
        <v>11</v>
      </c>
      <c r="F30" s="7"/>
      <c r="G30" s="7"/>
      <c r="H30" s="7" t="s">
        <v>0</v>
      </c>
      <c r="I30" s="7" t="s">
        <v>0</v>
      </c>
      <c r="J30" s="7" t="s">
        <v>0</v>
      </c>
      <c r="K30" s="7" t="s">
        <v>0</v>
      </c>
      <c r="L30" s="7" t="s">
        <v>0</v>
      </c>
      <c r="M30" s="40"/>
      <c r="N30" s="40"/>
      <c r="O30" s="13"/>
      <c r="P30" s="13"/>
      <c r="Q30" s="13"/>
      <c r="R30" s="13"/>
      <c r="S30" s="14"/>
      <c r="T30" s="13"/>
      <c r="U30" s="13"/>
      <c r="V30" s="13"/>
      <c r="W30" s="13"/>
      <c r="X30" s="13"/>
      <c r="Y30" s="13"/>
      <c r="Z30" s="13"/>
    </row>
    <row r="31" spans="1:26" ht="151.5" customHeight="1">
      <c r="A31" s="41">
        <v>4</v>
      </c>
      <c r="B31" s="49" t="s">
        <v>58</v>
      </c>
      <c r="C31" s="48" t="s">
        <v>91</v>
      </c>
      <c r="D31" s="48" t="s">
        <v>25</v>
      </c>
      <c r="E31" s="1" t="s">
        <v>8</v>
      </c>
      <c r="F31" s="7">
        <f>F32+F33+F34+F36</f>
        <v>218819.8</v>
      </c>
      <c r="G31" s="7">
        <f>G32+G33+G34+G36</f>
        <v>205213.4</v>
      </c>
      <c r="H31" s="7">
        <f>H32+H33+H34+H36</f>
        <v>216067.5</v>
      </c>
      <c r="I31" s="31">
        <f>I32+I33+I34+I36</f>
        <v>216067.5</v>
      </c>
      <c r="J31" s="7">
        <f>I31/F31*100</f>
        <v>98.74220705804503</v>
      </c>
      <c r="K31" s="7">
        <f>I31/G31*100</f>
        <v>105.28917702255312</v>
      </c>
      <c r="L31" s="7">
        <f>I31/H31*100</f>
        <v>100</v>
      </c>
      <c r="M31" s="57" t="s">
        <v>108</v>
      </c>
      <c r="N31" s="49" t="s">
        <v>92</v>
      </c>
      <c r="O31" s="13"/>
      <c r="P31" s="13"/>
      <c r="Q31" s="13"/>
      <c r="R31" s="13"/>
      <c r="S31" s="14"/>
      <c r="T31" s="13"/>
      <c r="U31" s="13"/>
      <c r="V31" s="13"/>
      <c r="W31" s="13"/>
      <c r="X31" s="13"/>
      <c r="Y31" s="13"/>
      <c r="Z31" s="13"/>
    </row>
    <row r="32" spans="1:26" ht="299.25" customHeight="1">
      <c r="A32" s="42"/>
      <c r="B32" s="50"/>
      <c r="C32" s="35"/>
      <c r="D32" s="35"/>
      <c r="E32" s="1" t="s">
        <v>9</v>
      </c>
      <c r="F32" s="7">
        <v>13</v>
      </c>
      <c r="G32" s="7">
        <v>13</v>
      </c>
      <c r="H32" s="7">
        <v>13</v>
      </c>
      <c r="I32" s="7">
        <v>13</v>
      </c>
      <c r="J32" s="7">
        <f>I32/F32*100</f>
        <v>100</v>
      </c>
      <c r="K32" s="7">
        <f>I32/G32*100</f>
        <v>100</v>
      </c>
      <c r="L32" s="7">
        <f>I32/H32*100</f>
        <v>100</v>
      </c>
      <c r="M32" s="58"/>
      <c r="N32" s="50"/>
      <c r="O32" s="13">
        <f>P32+Q32+R32</f>
        <v>4</v>
      </c>
      <c r="P32" s="13">
        <v>3</v>
      </c>
      <c r="Q32" s="13">
        <v>1</v>
      </c>
      <c r="R32" s="13"/>
      <c r="S32" s="14">
        <v>99.9</v>
      </c>
      <c r="T32" s="13"/>
      <c r="U32" s="13"/>
      <c r="V32" s="13"/>
      <c r="W32" s="13">
        <f>6204/41000</f>
        <v>0.1513170731707317</v>
      </c>
      <c r="X32" s="13"/>
      <c r="Y32" s="13"/>
      <c r="Z32" s="13"/>
    </row>
    <row r="33" spans="1:26" ht="69.75" customHeight="1">
      <c r="A33" s="42"/>
      <c r="B33" s="50"/>
      <c r="C33" s="35"/>
      <c r="D33" s="35"/>
      <c r="E33" s="1" t="s">
        <v>1</v>
      </c>
      <c r="F33" s="7">
        <v>52312</v>
      </c>
      <c r="G33" s="7">
        <v>52312</v>
      </c>
      <c r="H33" s="7">
        <v>52312</v>
      </c>
      <c r="I33" s="7">
        <v>52312</v>
      </c>
      <c r="J33" s="7">
        <f>I33/F33*100</f>
        <v>100</v>
      </c>
      <c r="K33" s="7">
        <f>I33/G33*100</f>
        <v>100</v>
      </c>
      <c r="L33" s="7">
        <f>I33/H33*100</f>
        <v>100</v>
      </c>
      <c r="M33" s="50" t="s">
        <v>109</v>
      </c>
      <c r="N33" s="50"/>
      <c r="O33" s="13"/>
      <c r="P33" s="13"/>
      <c r="Q33" s="13"/>
      <c r="R33" s="13"/>
      <c r="S33" s="14"/>
      <c r="T33" s="13"/>
      <c r="U33" s="13"/>
      <c r="V33" s="13"/>
      <c r="W33" s="13"/>
      <c r="X33" s="13"/>
      <c r="Y33" s="13"/>
      <c r="Z33" s="13"/>
    </row>
    <row r="34" spans="1:26" ht="74.25" customHeight="1">
      <c r="A34" s="42"/>
      <c r="B34" s="50"/>
      <c r="C34" s="35"/>
      <c r="D34" s="35"/>
      <c r="E34" s="1" t="s">
        <v>10</v>
      </c>
      <c r="F34" s="7">
        <v>152888.4</v>
      </c>
      <c r="G34" s="7">
        <v>152888.4</v>
      </c>
      <c r="H34" s="7">
        <f>I34</f>
        <v>150037.4</v>
      </c>
      <c r="I34" s="7">
        <v>150037.4</v>
      </c>
      <c r="J34" s="7">
        <f>I34/F34*100</f>
        <v>98.13524113013152</v>
      </c>
      <c r="K34" s="7">
        <f>I34/G34*100</f>
        <v>98.13524113013152</v>
      </c>
      <c r="L34" s="7">
        <f>I34/H34*100</f>
        <v>100</v>
      </c>
      <c r="M34" s="50"/>
      <c r="N34" s="50"/>
      <c r="O34" s="13"/>
      <c r="P34" s="13"/>
      <c r="Q34" s="13"/>
      <c r="R34" s="13"/>
      <c r="S34" s="14"/>
      <c r="T34" s="13"/>
      <c r="U34" s="13"/>
      <c r="V34" s="13"/>
      <c r="W34" s="13"/>
      <c r="X34" s="13"/>
      <c r="Y34" s="13"/>
      <c r="Z34" s="13"/>
    </row>
    <row r="35" spans="1:26" ht="66" customHeight="1">
      <c r="A35" s="42"/>
      <c r="B35" s="50"/>
      <c r="C35" s="35"/>
      <c r="D35" s="35"/>
      <c r="E35" s="1" t="s">
        <v>14</v>
      </c>
      <c r="F35" s="7"/>
      <c r="G35" s="7">
        <v>0</v>
      </c>
      <c r="H35" s="7">
        <v>0</v>
      </c>
      <c r="I35" s="7">
        <v>0</v>
      </c>
      <c r="J35" s="7" t="s">
        <v>0</v>
      </c>
      <c r="K35" s="7">
        <v>0</v>
      </c>
      <c r="L35" s="7">
        <v>0</v>
      </c>
      <c r="M35" s="79"/>
      <c r="N35" s="50"/>
      <c r="O35" s="13"/>
      <c r="P35" s="13"/>
      <c r="Q35" s="13"/>
      <c r="R35" s="13"/>
      <c r="S35" s="14"/>
      <c r="T35" s="13"/>
      <c r="U35" s="13"/>
      <c r="V35" s="13"/>
      <c r="W35" s="13"/>
      <c r="X35" s="13"/>
      <c r="Y35" s="13"/>
      <c r="Z35" s="13"/>
    </row>
    <row r="36" spans="1:26" ht="81.75" customHeight="1">
      <c r="A36" s="65"/>
      <c r="B36" s="66"/>
      <c r="C36" s="66"/>
      <c r="D36" s="66"/>
      <c r="E36" s="1" t="s">
        <v>11</v>
      </c>
      <c r="F36" s="7">
        <v>13606.4</v>
      </c>
      <c r="G36" s="7"/>
      <c r="H36" s="24">
        <v>13705.1</v>
      </c>
      <c r="I36" s="24">
        <v>13705.1</v>
      </c>
      <c r="J36" s="24">
        <f>I36/F36*100</f>
        <v>100.72539393226718</v>
      </c>
      <c r="K36" s="7" t="s">
        <v>0</v>
      </c>
      <c r="L36" s="7">
        <f>I36/H36*100</f>
        <v>100</v>
      </c>
      <c r="M36" s="66"/>
      <c r="N36" s="59"/>
      <c r="O36" s="13"/>
      <c r="P36" s="13"/>
      <c r="Q36" s="13"/>
      <c r="R36" s="13"/>
      <c r="S36" s="14"/>
      <c r="T36" s="13"/>
      <c r="U36" s="13"/>
      <c r="V36" s="13"/>
      <c r="W36" s="13"/>
      <c r="X36" s="13"/>
      <c r="Y36" s="13"/>
      <c r="Z36" s="13"/>
    </row>
    <row r="37" spans="1:26" ht="68.25" customHeight="1">
      <c r="A37" s="52">
        <v>5</v>
      </c>
      <c r="B37" s="39" t="s">
        <v>59</v>
      </c>
      <c r="C37" s="44" t="s">
        <v>97</v>
      </c>
      <c r="D37" s="44" t="s">
        <v>26</v>
      </c>
      <c r="E37" s="1" t="s">
        <v>8</v>
      </c>
      <c r="F37" s="7">
        <f>F38+F39+F40+F42</f>
        <v>437620.7</v>
      </c>
      <c r="G37" s="7">
        <f>G38+G39+G40+G42</f>
        <v>435760.39999999997</v>
      </c>
      <c r="H37" s="7">
        <f>H38+H39+H40+H42</f>
        <v>121997.20000000001</v>
      </c>
      <c r="I37" s="31">
        <f>I38+I39+I40+I42</f>
        <v>121997.20000000001</v>
      </c>
      <c r="J37" s="7">
        <f>I37/F37*100</f>
        <v>27.87738331390631</v>
      </c>
      <c r="K37" s="7">
        <f>(I38+I39+I40)/G37*100</f>
        <v>27.58470021599026</v>
      </c>
      <c r="L37" s="7">
        <f>I37/H37*100</f>
        <v>100</v>
      </c>
      <c r="M37" s="39" t="s">
        <v>110</v>
      </c>
      <c r="N37" s="46" t="s">
        <v>137</v>
      </c>
      <c r="O37" s="13">
        <f>P37+Q37+R37</f>
        <v>6</v>
      </c>
      <c r="P37" s="13">
        <v>3</v>
      </c>
      <c r="Q37" s="13">
        <v>3</v>
      </c>
      <c r="R37" s="13"/>
      <c r="S37" s="14">
        <v>90.9</v>
      </c>
      <c r="T37" s="13"/>
      <c r="U37" s="13"/>
      <c r="V37" s="13"/>
      <c r="W37" s="13"/>
      <c r="X37" s="13"/>
      <c r="Y37" s="13"/>
      <c r="Z37" s="13"/>
    </row>
    <row r="38" spans="1:26" ht="62.25" customHeight="1">
      <c r="A38" s="52"/>
      <c r="B38" s="39"/>
      <c r="C38" s="44"/>
      <c r="D38" s="44"/>
      <c r="E38" s="1" t="s">
        <v>9</v>
      </c>
      <c r="F38" s="7"/>
      <c r="G38" s="7"/>
      <c r="H38" s="7"/>
      <c r="I38" s="7"/>
      <c r="J38" s="7"/>
      <c r="K38" s="7"/>
      <c r="L38" s="7"/>
      <c r="M38" s="40"/>
      <c r="N38" s="47"/>
      <c r="O38" s="13"/>
      <c r="P38" s="13"/>
      <c r="Q38" s="13"/>
      <c r="R38" s="13"/>
      <c r="S38" s="14"/>
      <c r="T38" s="13"/>
      <c r="U38" s="13"/>
      <c r="V38" s="13"/>
      <c r="W38" s="13"/>
      <c r="X38" s="13"/>
      <c r="Y38" s="13"/>
      <c r="Z38" s="13"/>
    </row>
    <row r="39" spans="1:26" ht="60.75" customHeight="1">
      <c r="A39" s="52"/>
      <c r="B39" s="39"/>
      <c r="C39" s="44"/>
      <c r="D39" s="44"/>
      <c r="E39" s="1" t="s">
        <v>1</v>
      </c>
      <c r="F39" s="7">
        <v>5456.6</v>
      </c>
      <c r="G39" s="7">
        <v>5456.6</v>
      </c>
      <c r="H39" s="7">
        <v>5456.6</v>
      </c>
      <c r="I39" s="7">
        <v>5456.6</v>
      </c>
      <c r="J39" s="7">
        <f>I39/F39*100</f>
        <v>100</v>
      </c>
      <c r="K39" s="7">
        <f>I39/G39*100</f>
        <v>100</v>
      </c>
      <c r="L39" s="7">
        <f>I39/H39*100</f>
        <v>100</v>
      </c>
      <c r="M39" s="40"/>
      <c r="N39" s="47"/>
      <c r="O39" s="13"/>
      <c r="P39" s="13"/>
      <c r="Q39" s="13"/>
      <c r="R39" s="13"/>
      <c r="S39" s="14"/>
      <c r="T39" s="13"/>
      <c r="U39" s="13"/>
      <c r="V39" s="13"/>
      <c r="W39" s="13"/>
      <c r="X39" s="13"/>
      <c r="Y39" s="13"/>
      <c r="Z39" s="13"/>
    </row>
    <row r="40" spans="1:26" ht="50.25" customHeight="1">
      <c r="A40" s="52"/>
      <c r="B40" s="39"/>
      <c r="C40" s="44"/>
      <c r="D40" s="44"/>
      <c r="E40" s="1" t="s">
        <v>10</v>
      </c>
      <c r="F40" s="7">
        <v>430303.7</v>
      </c>
      <c r="G40" s="7">
        <v>430303.8</v>
      </c>
      <c r="H40" s="7">
        <f>I40</f>
        <v>114746.6</v>
      </c>
      <c r="I40" s="7">
        <v>114746.6</v>
      </c>
      <c r="J40" s="7">
        <f>I40/F40*100</f>
        <v>26.666421878315244</v>
      </c>
      <c r="K40" s="7">
        <f>I40/G40*100</f>
        <v>26.666415681200125</v>
      </c>
      <c r="L40" s="7">
        <f>I40/H40*100</f>
        <v>100</v>
      </c>
      <c r="M40" s="40"/>
      <c r="N40" s="47"/>
      <c r="O40" s="13"/>
      <c r="P40" s="13"/>
      <c r="Q40" s="13"/>
      <c r="R40" s="13"/>
      <c r="S40" s="14"/>
      <c r="T40" s="13"/>
      <c r="U40" s="13"/>
      <c r="V40" s="13"/>
      <c r="W40" s="13"/>
      <c r="X40" s="13"/>
      <c r="Y40" s="13"/>
      <c r="Z40" s="13"/>
    </row>
    <row r="41" spans="1:26" ht="64.5" customHeight="1">
      <c r="A41" s="52"/>
      <c r="B41" s="39"/>
      <c r="C41" s="44"/>
      <c r="D41" s="44"/>
      <c r="E41" s="1" t="s">
        <v>14</v>
      </c>
      <c r="F41" s="7"/>
      <c r="G41" s="7">
        <v>184187.9</v>
      </c>
      <c r="H41" s="7">
        <f>I41</f>
        <v>21607.4</v>
      </c>
      <c r="I41" s="7">
        <v>21607.4</v>
      </c>
      <c r="J41" s="7" t="s">
        <v>0</v>
      </c>
      <c r="K41" s="7">
        <f>I41/G41*100</f>
        <v>11.731172351712573</v>
      </c>
      <c r="L41" s="7">
        <f>I41/H41*100</f>
        <v>100</v>
      </c>
      <c r="M41" s="40"/>
      <c r="N41" s="47"/>
      <c r="O41" s="13"/>
      <c r="P41" s="13"/>
      <c r="Q41" s="13"/>
      <c r="R41" s="13"/>
      <c r="S41" s="14"/>
      <c r="T41" s="13"/>
      <c r="U41" s="13"/>
      <c r="V41" s="13"/>
      <c r="W41" s="13"/>
      <c r="X41" s="13"/>
      <c r="Y41" s="13"/>
      <c r="Z41" s="13"/>
    </row>
    <row r="42" spans="1:26" ht="113.25" customHeight="1">
      <c r="A42" s="52"/>
      <c r="B42" s="39"/>
      <c r="C42" s="44"/>
      <c r="D42" s="44"/>
      <c r="E42" s="1" t="s">
        <v>11</v>
      </c>
      <c r="F42" s="7">
        <v>1860.4</v>
      </c>
      <c r="G42" s="7"/>
      <c r="H42" s="32">
        <v>1794</v>
      </c>
      <c r="I42" s="32">
        <v>1794</v>
      </c>
      <c r="J42" s="24">
        <f>I42/F42*100</f>
        <v>96.43087508062781</v>
      </c>
      <c r="K42" s="7"/>
      <c r="L42" s="7">
        <v>0</v>
      </c>
      <c r="M42" s="40"/>
      <c r="N42" s="47"/>
      <c r="O42" s="16">
        <f>P42+Q42+R42</f>
        <v>0</v>
      </c>
      <c r="P42" s="13"/>
      <c r="Q42" s="13"/>
      <c r="R42" s="13"/>
      <c r="S42" s="14"/>
      <c r="T42" s="13"/>
      <c r="U42" s="13"/>
      <c r="V42" s="13"/>
      <c r="W42" s="13"/>
      <c r="X42" s="13"/>
      <c r="Y42" s="13"/>
      <c r="Z42" s="13"/>
    </row>
    <row r="43" spans="1:26" ht="114" customHeight="1">
      <c r="A43" s="52">
        <v>6</v>
      </c>
      <c r="B43" s="39" t="s">
        <v>51</v>
      </c>
      <c r="C43" s="44" t="s">
        <v>82</v>
      </c>
      <c r="D43" s="44" t="s">
        <v>23</v>
      </c>
      <c r="E43" s="1" t="s">
        <v>8</v>
      </c>
      <c r="F43" s="7">
        <f>F44+F45+F46+F48</f>
        <v>9836.8</v>
      </c>
      <c r="G43" s="7">
        <f>G44+G45+G46+G48</f>
        <v>9836.7</v>
      </c>
      <c r="H43" s="7">
        <f>H44+H45+H46+H48</f>
        <v>9250.5</v>
      </c>
      <c r="I43" s="31">
        <f>I44+I45+I46+I48</f>
        <v>9250.5</v>
      </c>
      <c r="J43" s="7">
        <f>I43/F43*100</f>
        <v>94.03972836694861</v>
      </c>
      <c r="K43" s="7">
        <f>I43/G43*100</f>
        <v>94.04068437585775</v>
      </c>
      <c r="L43" s="7">
        <f>I43/H43*100</f>
        <v>100</v>
      </c>
      <c r="M43" s="49" t="s">
        <v>125</v>
      </c>
      <c r="N43" s="39" t="s">
        <v>111</v>
      </c>
      <c r="O43" s="16">
        <f>P43+Q43+R43</f>
        <v>15</v>
      </c>
      <c r="P43" s="13">
        <v>15</v>
      </c>
      <c r="Q43" s="13"/>
      <c r="R43" s="13"/>
      <c r="S43" s="14">
        <v>100</v>
      </c>
      <c r="T43" s="13"/>
      <c r="U43" s="13"/>
      <c r="V43" s="13"/>
      <c r="W43" s="13"/>
      <c r="X43" s="13"/>
      <c r="Y43" s="13"/>
      <c r="Z43" s="13"/>
    </row>
    <row r="44" spans="1:26" ht="65.25" customHeight="1">
      <c r="A44" s="52"/>
      <c r="B44" s="39"/>
      <c r="C44" s="44"/>
      <c r="D44" s="44"/>
      <c r="E44" s="1" t="s">
        <v>9</v>
      </c>
      <c r="F44" s="7"/>
      <c r="G44" s="7"/>
      <c r="H44" s="7"/>
      <c r="I44" s="7"/>
      <c r="J44" s="7"/>
      <c r="K44" s="7"/>
      <c r="L44" s="7"/>
      <c r="M44" s="50"/>
      <c r="N44" s="40"/>
      <c r="O44" s="13"/>
      <c r="P44" s="13"/>
      <c r="Q44" s="13"/>
      <c r="R44" s="13"/>
      <c r="S44" s="14"/>
      <c r="T44" s="13"/>
      <c r="U44" s="13"/>
      <c r="V44" s="13"/>
      <c r="W44" s="13"/>
      <c r="X44" s="13"/>
      <c r="Y44" s="13"/>
      <c r="Z44" s="13"/>
    </row>
    <row r="45" spans="1:26" ht="81" customHeight="1">
      <c r="A45" s="52"/>
      <c r="B45" s="39"/>
      <c r="C45" s="44"/>
      <c r="D45" s="44"/>
      <c r="E45" s="1" t="s">
        <v>1</v>
      </c>
      <c r="F45" s="7">
        <v>3427.1</v>
      </c>
      <c r="G45" s="7">
        <v>3427.1</v>
      </c>
      <c r="H45" s="7">
        <v>2968.6</v>
      </c>
      <c r="I45" s="7">
        <v>2968.6</v>
      </c>
      <c r="J45" s="7">
        <f>I45/F45*100</f>
        <v>86.62134165912872</v>
      </c>
      <c r="K45" s="7">
        <f>I45/G45*100</f>
        <v>86.62134165912872</v>
      </c>
      <c r="L45" s="7">
        <f>I45/H45*100</f>
        <v>100</v>
      </c>
      <c r="M45" s="50"/>
      <c r="N45" s="40"/>
      <c r="O45" s="13"/>
      <c r="P45" s="13"/>
      <c r="Q45" s="13"/>
      <c r="R45" s="13"/>
      <c r="S45" s="14"/>
      <c r="T45" s="13"/>
      <c r="U45" s="13"/>
      <c r="V45" s="13"/>
      <c r="W45" s="13"/>
      <c r="X45" s="13"/>
      <c r="Y45" s="13"/>
      <c r="Z45" s="13"/>
    </row>
    <row r="46" spans="1:26" ht="195" customHeight="1">
      <c r="A46" s="52"/>
      <c r="B46" s="39"/>
      <c r="C46" s="44"/>
      <c r="D46" s="44"/>
      <c r="E46" s="1" t="s">
        <v>10</v>
      </c>
      <c r="F46" s="7">
        <v>6409.7</v>
      </c>
      <c r="G46" s="7">
        <v>6409.6</v>
      </c>
      <c r="H46" s="7">
        <f>I46</f>
        <v>6281.9</v>
      </c>
      <c r="I46" s="7">
        <v>6281.9</v>
      </c>
      <c r="J46" s="7">
        <f>I46/F46*100</f>
        <v>98.00614693355382</v>
      </c>
      <c r="K46" s="7">
        <f>I46/G46*100</f>
        <v>98.00767598602096</v>
      </c>
      <c r="L46" s="7">
        <f>I46/H46*100</f>
        <v>100</v>
      </c>
      <c r="M46" s="50" t="s">
        <v>126</v>
      </c>
      <c r="N46" s="40"/>
      <c r="O46" s="13"/>
      <c r="P46" s="13"/>
      <c r="Q46" s="13"/>
      <c r="R46" s="13"/>
      <c r="S46" s="14"/>
      <c r="T46" s="13"/>
      <c r="U46" s="13"/>
      <c r="V46" s="13"/>
      <c r="W46" s="13"/>
      <c r="X46" s="13"/>
      <c r="Y46" s="13"/>
      <c r="Z46" s="13"/>
    </row>
    <row r="47" spans="1:26" ht="122.25" customHeight="1">
      <c r="A47" s="52"/>
      <c r="B47" s="39"/>
      <c r="C47" s="44"/>
      <c r="D47" s="44"/>
      <c r="E47" s="1" t="s">
        <v>14</v>
      </c>
      <c r="F47" s="7"/>
      <c r="G47" s="7" t="s">
        <v>0</v>
      </c>
      <c r="H47" s="7" t="s">
        <v>43</v>
      </c>
      <c r="I47" s="7" t="s">
        <v>0</v>
      </c>
      <c r="J47" s="7" t="s">
        <v>0</v>
      </c>
      <c r="K47" s="7" t="s">
        <v>0</v>
      </c>
      <c r="L47" s="7" t="s">
        <v>0</v>
      </c>
      <c r="M47" s="50"/>
      <c r="N47" s="40"/>
      <c r="O47" s="13"/>
      <c r="P47" s="13"/>
      <c r="Q47" s="13"/>
      <c r="R47" s="13"/>
      <c r="S47" s="14"/>
      <c r="T47" s="13"/>
      <c r="U47" s="13"/>
      <c r="V47" s="13"/>
      <c r="W47" s="13"/>
      <c r="X47" s="13"/>
      <c r="Y47" s="13"/>
      <c r="Z47" s="13"/>
    </row>
    <row r="48" spans="1:26" ht="114" customHeight="1">
      <c r="A48" s="52"/>
      <c r="B48" s="39"/>
      <c r="C48" s="44"/>
      <c r="D48" s="44"/>
      <c r="E48" s="1" t="s">
        <v>11</v>
      </c>
      <c r="F48" s="7"/>
      <c r="G48" s="7"/>
      <c r="H48" s="7"/>
      <c r="I48" s="7"/>
      <c r="J48" s="7"/>
      <c r="K48" s="7"/>
      <c r="L48" s="7" t="s">
        <v>0</v>
      </c>
      <c r="M48" s="51"/>
      <c r="N48" s="40"/>
      <c r="O48" s="13"/>
      <c r="P48" s="13"/>
      <c r="Q48" s="13"/>
      <c r="R48" s="13"/>
      <c r="S48" s="14"/>
      <c r="T48" s="13"/>
      <c r="U48" s="13"/>
      <c r="V48" s="13"/>
      <c r="W48" s="13"/>
      <c r="X48" s="13"/>
      <c r="Y48" s="13"/>
      <c r="Z48" s="13"/>
    </row>
    <row r="49" spans="1:26" ht="111" customHeight="1">
      <c r="A49" s="52">
        <v>7</v>
      </c>
      <c r="B49" s="39" t="s">
        <v>61</v>
      </c>
      <c r="C49" s="44" t="s">
        <v>90</v>
      </c>
      <c r="D49" s="44" t="s">
        <v>27</v>
      </c>
      <c r="E49" s="1" t="s">
        <v>8</v>
      </c>
      <c r="F49" s="7">
        <f>F50+F51+F52+F54</f>
        <v>16609.6</v>
      </c>
      <c r="G49" s="7">
        <f>G50+G51+G52+G54</f>
        <v>16609.6</v>
      </c>
      <c r="H49" s="7">
        <f>H50+H51+H52+H54</f>
        <v>16599.3</v>
      </c>
      <c r="I49" s="31">
        <f>I50+I51+I52+I54</f>
        <v>16599.2</v>
      </c>
      <c r="J49" s="7">
        <f>I49/F49*100</f>
        <v>99.93738560832291</v>
      </c>
      <c r="K49" s="7">
        <f>I49/G49*100</f>
        <v>99.93738560832291</v>
      </c>
      <c r="L49" s="7">
        <f>I49/H49*100</f>
        <v>99.99939756495758</v>
      </c>
      <c r="M49" s="60" t="s">
        <v>123</v>
      </c>
      <c r="N49" s="39" t="s">
        <v>112</v>
      </c>
      <c r="O49" s="16">
        <f>P49+Q49+R49</f>
        <v>12</v>
      </c>
      <c r="P49" s="26">
        <v>9</v>
      </c>
      <c r="Q49" s="26">
        <v>3</v>
      </c>
      <c r="R49" s="26"/>
      <c r="S49" s="14">
        <v>100.7</v>
      </c>
      <c r="T49" s="13"/>
      <c r="U49" s="13"/>
      <c r="V49" s="13"/>
      <c r="W49" s="13"/>
      <c r="X49" s="13"/>
      <c r="Y49" s="13"/>
      <c r="Z49" s="13"/>
    </row>
    <row r="50" spans="1:26" ht="67.5" customHeight="1">
      <c r="A50" s="52"/>
      <c r="B50" s="39"/>
      <c r="C50" s="44"/>
      <c r="D50" s="44"/>
      <c r="E50" s="1" t="s">
        <v>9</v>
      </c>
      <c r="F50" s="7"/>
      <c r="G50" s="7"/>
      <c r="H50" s="7"/>
      <c r="I50" s="7"/>
      <c r="J50" s="7"/>
      <c r="K50" s="7"/>
      <c r="L50" s="7"/>
      <c r="M50" s="61"/>
      <c r="N50" s="40"/>
      <c r="O50" s="13"/>
      <c r="P50" s="13"/>
      <c r="Q50" s="13"/>
      <c r="R50" s="13"/>
      <c r="S50" s="14"/>
      <c r="T50" s="13"/>
      <c r="U50" s="13"/>
      <c r="V50" s="13"/>
      <c r="W50" s="13"/>
      <c r="X50" s="13"/>
      <c r="Y50" s="13"/>
      <c r="Z50" s="13"/>
    </row>
    <row r="51" spans="1:26" ht="66" customHeight="1">
      <c r="A51" s="52"/>
      <c r="B51" s="39"/>
      <c r="C51" s="44"/>
      <c r="D51" s="44"/>
      <c r="E51" s="1" t="s">
        <v>1</v>
      </c>
      <c r="F51" s="7">
        <v>15955.6</v>
      </c>
      <c r="G51" s="7">
        <v>15955.6</v>
      </c>
      <c r="H51" s="7">
        <v>15955.6</v>
      </c>
      <c r="I51" s="7">
        <v>15955.5</v>
      </c>
      <c r="J51" s="7">
        <f>I51/F51*100</f>
        <v>99.99937326079872</v>
      </c>
      <c r="K51" s="7">
        <f>I51/G51*100</f>
        <v>99.99937326079872</v>
      </c>
      <c r="L51" s="7">
        <f>I51/H51*100</f>
        <v>99.99937326079872</v>
      </c>
      <c r="M51" s="61"/>
      <c r="N51" s="40"/>
      <c r="O51" s="13"/>
      <c r="P51" s="13"/>
      <c r="Q51" s="13"/>
      <c r="R51" s="13"/>
      <c r="S51" s="14"/>
      <c r="T51" s="13"/>
      <c r="U51" s="13"/>
      <c r="V51" s="13"/>
      <c r="W51" s="13"/>
      <c r="X51" s="13"/>
      <c r="Y51" s="13"/>
      <c r="Z51" s="13"/>
    </row>
    <row r="52" spans="1:26" ht="66" customHeight="1">
      <c r="A52" s="52"/>
      <c r="B52" s="39"/>
      <c r="C52" s="44"/>
      <c r="D52" s="44"/>
      <c r="E52" s="1" t="s">
        <v>10</v>
      </c>
      <c r="F52" s="7">
        <v>654</v>
      </c>
      <c r="G52" s="7">
        <v>654</v>
      </c>
      <c r="H52" s="7">
        <f>I52</f>
        <v>643.7</v>
      </c>
      <c r="I52" s="7">
        <v>643.7</v>
      </c>
      <c r="J52" s="7">
        <f>I52/F52*100</f>
        <v>98.4250764525994</v>
      </c>
      <c r="K52" s="7">
        <f>I52/G52*100</f>
        <v>98.4250764525994</v>
      </c>
      <c r="L52" s="7">
        <f>I52/H52*100</f>
        <v>100</v>
      </c>
      <c r="M52" s="61"/>
      <c r="N52" s="40"/>
      <c r="O52" s="13"/>
      <c r="P52" s="13"/>
      <c r="Q52" s="13" t="s">
        <v>68</v>
      </c>
      <c r="R52" s="13"/>
      <c r="S52" s="14"/>
      <c r="T52" s="13"/>
      <c r="U52" s="13"/>
      <c r="V52" s="13"/>
      <c r="W52" s="13"/>
      <c r="X52" s="13"/>
      <c r="Y52" s="13"/>
      <c r="Z52" s="13"/>
    </row>
    <row r="53" spans="1:26" ht="61.5" customHeight="1">
      <c r="A53" s="52"/>
      <c r="B53" s="39"/>
      <c r="C53" s="44"/>
      <c r="D53" s="44"/>
      <c r="E53" s="1" t="s">
        <v>14</v>
      </c>
      <c r="F53" s="7"/>
      <c r="G53" s="7" t="s">
        <v>0</v>
      </c>
      <c r="H53" s="7" t="s">
        <v>0</v>
      </c>
      <c r="I53" s="7" t="s">
        <v>0</v>
      </c>
      <c r="J53" s="7" t="s">
        <v>0</v>
      </c>
      <c r="K53" s="7" t="s">
        <v>0</v>
      </c>
      <c r="L53" s="7" t="s">
        <v>0</v>
      </c>
      <c r="M53" s="61"/>
      <c r="N53" s="40"/>
      <c r="O53" s="13"/>
      <c r="P53" s="13"/>
      <c r="Q53" s="13"/>
      <c r="R53" s="13"/>
      <c r="S53" s="14"/>
      <c r="T53" s="13"/>
      <c r="U53" s="13"/>
      <c r="V53" s="13"/>
      <c r="W53" s="13"/>
      <c r="X53" s="13"/>
      <c r="Y53" s="13"/>
      <c r="Z53" s="13"/>
    </row>
    <row r="54" spans="1:26" ht="60.75" customHeight="1">
      <c r="A54" s="52"/>
      <c r="B54" s="39"/>
      <c r="C54" s="44"/>
      <c r="D54" s="44"/>
      <c r="E54" s="1" t="s">
        <v>11</v>
      </c>
      <c r="F54" s="7"/>
      <c r="G54" s="7"/>
      <c r="H54" s="7"/>
      <c r="I54" s="7"/>
      <c r="J54" s="7"/>
      <c r="K54" s="7"/>
      <c r="L54" s="7" t="s">
        <v>0</v>
      </c>
      <c r="M54" s="61"/>
      <c r="N54" s="40"/>
      <c r="O54" s="13"/>
      <c r="P54" s="13"/>
      <c r="Q54" s="13"/>
      <c r="R54" s="13"/>
      <c r="S54" s="14"/>
      <c r="T54" s="13"/>
      <c r="U54" s="13"/>
      <c r="V54" s="13"/>
      <c r="W54" s="13"/>
      <c r="X54" s="13"/>
      <c r="Y54" s="13"/>
      <c r="Z54" s="13"/>
    </row>
    <row r="55" spans="1:26" ht="161.25" customHeight="1">
      <c r="A55" s="41">
        <v>8</v>
      </c>
      <c r="B55" s="39" t="s">
        <v>66</v>
      </c>
      <c r="C55" s="44" t="s">
        <v>99</v>
      </c>
      <c r="D55" s="44" t="s">
        <v>28</v>
      </c>
      <c r="E55" s="1" t="s">
        <v>8</v>
      </c>
      <c r="F55" s="7">
        <f>F56+F57+F58</f>
        <v>2409005.3</v>
      </c>
      <c r="G55" s="7">
        <f>G56+G57+G58</f>
        <v>2317767</v>
      </c>
      <c r="H55" s="7">
        <f>H56+H57+H58</f>
        <v>2256877.3</v>
      </c>
      <c r="I55" s="7">
        <f>I56+I57+I58</f>
        <v>1035034.3</v>
      </c>
      <c r="J55" s="7">
        <f>I55/F55*100</f>
        <v>42.96521472991364</v>
      </c>
      <c r="K55" s="7">
        <f>I55/G55*100</f>
        <v>44.656529323266746</v>
      </c>
      <c r="L55" s="7">
        <f>I55/H55*100</f>
        <v>45.8613456743971</v>
      </c>
      <c r="M55" s="49" t="s">
        <v>133</v>
      </c>
      <c r="N55" s="55" t="s">
        <v>131</v>
      </c>
      <c r="O55" s="13">
        <f>P55+Q55+R55</f>
        <v>8</v>
      </c>
      <c r="P55" s="13">
        <v>6</v>
      </c>
      <c r="Q55" s="13">
        <v>1</v>
      </c>
      <c r="R55" s="34">
        <v>1</v>
      </c>
      <c r="S55" s="14">
        <v>101.9</v>
      </c>
      <c r="T55" s="13"/>
      <c r="U55" s="13"/>
      <c r="V55" s="13"/>
      <c r="W55" s="13"/>
      <c r="X55" s="13"/>
      <c r="Y55" s="13"/>
      <c r="Z55" s="13"/>
    </row>
    <row r="56" spans="1:26" ht="128.25" customHeight="1">
      <c r="A56" s="42"/>
      <c r="B56" s="39"/>
      <c r="C56" s="44"/>
      <c r="D56" s="44"/>
      <c r="E56" s="1" t="s">
        <v>9</v>
      </c>
      <c r="F56" s="7">
        <v>3504.3</v>
      </c>
      <c r="G56" s="7">
        <v>3504.3</v>
      </c>
      <c r="H56" s="7">
        <v>3504.3</v>
      </c>
      <c r="I56" s="7">
        <v>3504.3</v>
      </c>
      <c r="J56" s="7">
        <f>I56/F56*100</f>
        <v>100</v>
      </c>
      <c r="K56" s="7">
        <f>I56/G56*100</f>
        <v>100</v>
      </c>
      <c r="L56" s="7">
        <f>I56/H56*100</f>
        <v>100</v>
      </c>
      <c r="M56" s="50"/>
      <c r="N56" s="56"/>
      <c r="O56" s="13"/>
      <c r="P56" s="13"/>
      <c r="Q56" s="13"/>
      <c r="R56" s="13"/>
      <c r="S56" s="14"/>
      <c r="T56" s="13"/>
      <c r="U56" s="13"/>
      <c r="V56" s="13"/>
      <c r="W56" s="13"/>
      <c r="X56" s="13"/>
      <c r="Y56" s="13"/>
      <c r="Z56" s="13"/>
    </row>
    <row r="57" spans="1:26" ht="137.25" customHeight="1">
      <c r="A57" s="42"/>
      <c r="B57" s="39"/>
      <c r="C57" s="44"/>
      <c r="D57" s="44"/>
      <c r="E57" s="1" t="s">
        <v>1</v>
      </c>
      <c r="F57" s="7">
        <v>2100933.7</v>
      </c>
      <c r="G57" s="7">
        <v>2100933.7</v>
      </c>
      <c r="H57" s="7">
        <v>2100161.1</v>
      </c>
      <c r="I57" s="7">
        <v>878318.1</v>
      </c>
      <c r="J57" s="7">
        <f>I57/F57*100</f>
        <v>41.806083647475404</v>
      </c>
      <c r="K57" s="7">
        <f>I57/G57*100</f>
        <v>41.806083647475404</v>
      </c>
      <c r="L57" s="7">
        <f>I57/H57*100</f>
        <v>41.82146312490027</v>
      </c>
      <c r="M57" s="50" t="s">
        <v>132</v>
      </c>
      <c r="N57" s="56"/>
      <c r="O57" s="13"/>
      <c r="P57" s="13"/>
      <c r="Q57" s="13"/>
      <c r="R57" s="13"/>
      <c r="S57" s="14"/>
      <c r="T57" s="13"/>
      <c r="U57" s="13"/>
      <c r="V57" s="13"/>
      <c r="W57" s="13"/>
      <c r="X57" s="13"/>
      <c r="Y57" s="13"/>
      <c r="Z57" s="13"/>
    </row>
    <row r="58" spans="1:26" ht="129" customHeight="1">
      <c r="A58" s="42"/>
      <c r="B58" s="39"/>
      <c r="C58" s="44"/>
      <c r="D58" s="44"/>
      <c r="E58" s="1" t="s">
        <v>10</v>
      </c>
      <c r="F58" s="7">
        <v>304567.3</v>
      </c>
      <c r="G58" s="7">
        <v>213329</v>
      </c>
      <c r="H58" s="7">
        <v>153211.9</v>
      </c>
      <c r="I58" s="7">
        <v>153211.9</v>
      </c>
      <c r="J58" s="7">
        <f>I58/F58*100</f>
        <v>50.30477664542451</v>
      </c>
      <c r="K58" s="7">
        <f>I58/G58*100</f>
        <v>71.81953695934449</v>
      </c>
      <c r="L58" s="7">
        <f>I58/H58*100</f>
        <v>100</v>
      </c>
      <c r="M58" s="50"/>
      <c r="N58" s="56"/>
      <c r="O58" s="13"/>
      <c r="P58" s="13"/>
      <c r="Q58" s="13"/>
      <c r="R58" s="13"/>
      <c r="S58" s="14"/>
      <c r="T58" s="13"/>
      <c r="U58" s="13"/>
      <c r="V58" s="13"/>
      <c r="W58" s="13"/>
      <c r="X58" s="13"/>
      <c r="Y58" s="13"/>
      <c r="Z58" s="13"/>
    </row>
    <row r="59" spans="1:26" ht="63.75" customHeight="1">
      <c r="A59" s="42"/>
      <c r="B59" s="39"/>
      <c r="C59" s="44"/>
      <c r="D59" s="44"/>
      <c r="E59" s="1" t="s">
        <v>14</v>
      </c>
      <c r="F59" s="7" t="s">
        <v>0</v>
      </c>
      <c r="G59" s="7" t="s">
        <v>0</v>
      </c>
      <c r="H59" s="7" t="s">
        <v>0</v>
      </c>
      <c r="I59" s="7" t="s">
        <v>0</v>
      </c>
      <c r="J59" s="7" t="s">
        <v>0</v>
      </c>
      <c r="K59" s="7" t="s">
        <v>0</v>
      </c>
      <c r="L59" s="7" t="s">
        <v>0</v>
      </c>
      <c r="M59" s="50"/>
      <c r="N59" s="56"/>
      <c r="O59" s="13"/>
      <c r="P59" s="13"/>
      <c r="Q59" s="13"/>
      <c r="R59" s="13"/>
      <c r="S59" s="14"/>
      <c r="T59" s="13"/>
      <c r="U59" s="13"/>
      <c r="V59" s="13"/>
      <c r="W59" s="13"/>
      <c r="X59" s="13"/>
      <c r="Y59" s="13"/>
      <c r="Z59" s="13"/>
    </row>
    <row r="60" spans="1:26" ht="85.5" customHeight="1">
      <c r="A60" s="43"/>
      <c r="B60" s="39"/>
      <c r="C60" s="44"/>
      <c r="D60" s="44"/>
      <c r="E60" s="1" t="s">
        <v>11</v>
      </c>
      <c r="F60" s="7" t="s">
        <v>0</v>
      </c>
      <c r="G60" s="7" t="s">
        <v>0</v>
      </c>
      <c r="H60" s="7" t="s">
        <v>0</v>
      </c>
      <c r="I60" s="7" t="s">
        <v>0</v>
      </c>
      <c r="J60" s="7" t="s">
        <v>0</v>
      </c>
      <c r="K60" s="7" t="s">
        <v>43</v>
      </c>
      <c r="L60" s="7" t="s">
        <v>0</v>
      </c>
      <c r="M60" s="51"/>
      <c r="N60" s="56"/>
      <c r="O60" s="13"/>
      <c r="P60" s="13"/>
      <c r="Q60" s="13"/>
      <c r="R60" s="13"/>
      <c r="S60" s="14"/>
      <c r="T60" s="13"/>
      <c r="U60" s="13"/>
      <c r="V60" s="13"/>
      <c r="W60" s="13"/>
      <c r="X60" s="13"/>
      <c r="Y60" s="13"/>
      <c r="Z60" s="13"/>
    </row>
    <row r="61" spans="1:26" ht="145.5" customHeight="1">
      <c r="A61" s="52">
        <v>9</v>
      </c>
      <c r="B61" s="39" t="s">
        <v>60</v>
      </c>
      <c r="C61" s="44" t="s">
        <v>77</v>
      </c>
      <c r="D61" s="44" t="s">
        <v>29</v>
      </c>
      <c r="E61" s="1" t="s">
        <v>8</v>
      </c>
      <c r="F61" s="7">
        <f>F62+F63+F64+F66</f>
        <v>259842.8</v>
      </c>
      <c r="G61" s="7">
        <f>G62+G63+G64+G66</f>
        <v>283542.8</v>
      </c>
      <c r="H61" s="7">
        <f>H62+H63+H64+H66</f>
        <v>227421.6</v>
      </c>
      <c r="I61" s="31">
        <f>I62+I63+I64+I66</f>
        <v>227421.6</v>
      </c>
      <c r="J61" s="7">
        <f>I61/F61*100</f>
        <v>87.52276376332152</v>
      </c>
      <c r="K61" s="7">
        <f>I61/G61*100</f>
        <v>80.20715038435115</v>
      </c>
      <c r="L61" s="7">
        <f>I61/H61*100</f>
        <v>100</v>
      </c>
      <c r="M61" s="55" t="s">
        <v>124</v>
      </c>
      <c r="N61" s="39" t="s">
        <v>78</v>
      </c>
      <c r="O61" s="13">
        <f>P61+Q61+R61</f>
        <v>6</v>
      </c>
      <c r="P61" s="13">
        <v>6</v>
      </c>
      <c r="Q61" s="13"/>
      <c r="R61" s="13"/>
      <c r="S61" s="14">
        <v>100</v>
      </c>
      <c r="T61" s="13"/>
      <c r="U61" s="13"/>
      <c r="V61" s="13"/>
      <c r="W61" s="13"/>
      <c r="X61" s="13"/>
      <c r="Y61" s="13"/>
      <c r="Z61" s="13"/>
    </row>
    <row r="62" spans="1:26" ht="118.5" customHeight="1">
      <c r="A62" s="52"/>
      <c r="B62" s="39"/>
      <c r="C62" s="44"/>
      <c r="D62" s="44"/>
      <c r="E62" s="1" t="s">
        <v>9</v>
      </c>
      <c r="F62" s="7">
        <v>2602.6</v>
      </c>
      <c r="G62" s="7">
        <v>2602.6</v>
      </c>
      <c r="H62" s="7">
        <v>2602.6</v>
      </c>
      <c r="I62" s="7">
        <v>2602.6</v>
      </c>
      <c r="J62" s="7">
        <f>I62/F62*100</f>
        <v>100</v>
      </c>
      <c r="K62" s="7">
        <f>I62/G62*100</f>
        <v>100</v>
      </c>
      <c r="L62" s="7">
        <f>I62/H62*100</f>
        <v>100</v>
      </c>
      <c r="M62" s="56"/>
      <c r="N62" s="40"/>
      <c r="O62" s="13"/>
      <c r="P62" s="13"/>
      <c r="Q62" s="13"/>
      <c r="R62" s="13"/>
      <c r="S62" s="14"/>
      <c r="T62" s="13"/>
      <c r="U62" s="13"/>
      <c r="V62" s="13"/>
      <c r="W62" s="13"/>
      <c r="X62" s="13"/>
      <c r="Y62" s="13"/>
      <c r="Z62" s="13"/>
    </row>
    <row r="63" spans="1:26" ht="95.25" customHeight="1">
      <c r="A63" s="52"/>
      <c r="B63" s="39"/>
      <c r="C63" s="44"/>
      <c r="D63" s="44"/>
      <c r="E63" s="1" t="s">
        <v>1</v>
      </c>
      <c r="F63" s="7">
        <v>33901.1</v>
      </c>
      <c r="G63" s="7">
        <v>33901.1</v>
      </c>
      <c r="H63" s="7">
        <v>30596.4</v>
      </c>
      <c r="I63" s="7">
        <v>30596.4</v>
      </c>
      <c r="J63" s="7">
        <f>I63/F63*100</f>
        <v>90.25193872765192</v>
      </c>
      <c r="K63" s="7">
        <f>I63/G63*100</f>
        <v>90.25193872765192</v>
      </c>
      <c r="L63" s="7">
        <f>I63/H63*100</f>
        <v>100</v>
      </c>
      <c r="M63" s="56"/>
      <c r="N63" s="40"/>
      <c r="O63" s="13"/>
      <c r="P63" s="13"/>
      <c r="Q63" s="13"/>
      <c r="R63" s="13"/>
      <c r="S63" s="14"/>
      <c r="T63" s="13"/>
      <c r="U63" s="13"/>
      <c r="V63" s="13"/>
      <c r="W63" s="13"/>
      <c r="X63" s="13"/>
      <c r="Y63" s="13"/>
      <c r="Z63" s="13"/>
    </row>
    <row r="64" spans="1:26" ht="102" customHeight="1">
      <c r="A64" s="52"/>
      <c r="B64" s="39"/>
      <c r="C64" s="44"/>
      <c r="D64" s="44"/>
      <c r="E64" s="1" t="s">
        <v>10</v>
      </c>
      <c r="F64" s="7">
        <v>223339.1</v>
      </c>
      <c r="G64" s="7">
        <v>223339.1</v>
      </c>
      <c r="H64" s="7">
        <f>I64</f>
        <v>194222.6</v>
      </c>
      <c r="I64" s="7">
        <v>194222.6</v>
      </c>
      <c r="J64" s="7">
        <f>I64/F64*100</f>
        <v>86.96309781851902</v>
      </c>
      <c r="K64" s="7">
        <f>I64/G64*100</f>
        <v>86.96309781851902</v>
      </c>
      <c r="L64" s="7">
        <f>I64/H64*100</f>
        <v>100</v>
      </c>
      <c r="M64" s="56"/>
      <c r="N64" s="40"/>
      <c r="O64" s="13"/>
      <c r="P64" s="13"/>
      <c r="Q64" s="13"/>
      <c r="R64" s="13"/>
      <c r="S64" s="14"/>
      <c r="T64" s="13"/>
      <c r="U64" s="13"/>
      <c r="V64" s="13"/>
      <c r="W64" s="13"/>
      <c r="X64" s="13"/>
      <c r="Y64" s="13"/>
      <c r="Z64" s="13"/>
    </row>
    <row r="65" spans="1:26" ht="99.75" customHeight="1">
      <c r="A65" s="52"/>
      <c r="B65" s="39"/>
      <c r="C65" s="44"/>
      <c r="D65" s="44"/>
      <c r="E65" s="1" t="s">
        <v>14</v>
      </c>
      <c r="F65" s="7"/>
      <c r="G65" s="7"/>
      <c r="H65" s="7" t="s">
        <v>0</v>
      </c>
      <c r="I65" s="7" t="s">
        <v>46</v>
      </c>
      <c r="J65" s="7" t="s">
        <v>44</v>
      </c>
      <c r="K65" s="7" t="s">
        <v>0</v>
      </c>
      <c r="L65" s="7" t="s">
        <v>0</v>
      </c>
      <c r="M65" s="56"/>
      <c r="N65" s="40"/>
      <c r="O65" s="13"/>
      <c r="P65" s="13"/>
      <c r="Q65" s="13"/>
      <c r="R65" s="13"/>
      <c r="S65" s="14"/>
      <c r="T65" s="13"/>
      <c r="U65" s="13"/>
      <c r="V65" s="13"/>
      <c r="W65" s="13"/>
      <c r="X65" s="13"/>
      <c r="Y65" s="13"/>
      <c r="Z65" s="13"/>
    </row>
    <row r="66" spans="1:26" ht="158.25" customHeight="1">
      <c r="A66" s="52"/>
      <c r="B66" s="39"/>
      <c r="C66" s="44"/>
      <c r="D66" s="44"/>
      <c r="E66" s="1" t="s">
        <v>11</v>
      </c>
      <c r="F66" s="7"/>
      <c r="G66" s="7">
        <v>23700</v>
      </c>
      <c r="H66" s="7">
        <v>0</v>
      </c>
      <c r="I66" s="7">
        <v>0</v>
      </c>
      <c r="J66" s="7">
        <v>0</v>
      </c>
      <c r="K66" s="7" t="s">
        <v>0</v>
      </c>
      <c r="L66" s="7" t="s">
        <v>0</v>
      </c>
      <c r="M66" s="56"/>
      <c r="N66" s="40"/>
      <c r="O66" s="13"/>
      <c r="P66" s="13"/>
      <c r="Q66" s="13"/>
      <c r="R66" s="13"/>
      <c r="S66" s="14"/>
      <c r="T66" s="13"/>
      <c r="U66" s="13"/>
      <c r="V66" s="13"/>
      <c r="W66" s="13"/>
      <c r="X66" s="13"/>
      <c r="Y66" s="13"/>
      <c r="Z66" s="13"/>
    </row>
    <row r="67" spans="1:26" ht="186.75" customHeight="1">
      <c r="A67" s="52">
        <v>10</v>
      </c>
      <c r="B67" s="39" t="s">
        <v>67</v>
      </c>
      <c r="C67" s="44" t="s">
        <v>69</v>
      </c>
      <c r="D67" s="44" t="s">
        <v>30</v>
      </c>
      <c r="E67" s="1" t="s">
        <v>8</v>
      </c>
      <c r="F67" s="7">
        <f>F68+F69+F70</f>
        <v>5737.3</v>
      </c>
      <c r="G67" s="7">
        <f>G68+G69+G70</f>
        <v>5737.3</v>
      </c>
      <c r="H67" s="7">
        <f>H68+H69+H70</f>
        <v>5480.1</v>
      </c>
      <c r="I67" s="31">
        <f>I68+I69+I70</f>
        <v>5480.1</v>
      </c>
      <c r="J67" s="7">
        <f>I67/F67*100</f>
        <v>95.51705506074286</v>
      </c>
      <c r="K67" s="7">
        <f>I67/G67*100</f>
        <v>95.51705506074286</v>
      </c>
      <c r="L67" s="7">
        <f>I67/H67*100</f>
        <v>100</v>
      </c>
      <c r="M67" s="19" t="s">
        <v>127</v>
      </c>
      <c r="N67" s="39" t="s">
        <v>96</v>
      </c>
      <c r="O67" s="13">
        <f>P67+Q67+R67</f>
        <v>6</v>
      </c>
      <c r="P67" s="13">
        <v>3</v>
      </c>
      <c r="Q67" s="13">
        <v>3</v>
      </c>
      <c r="R67" s="13"/>
      <c r="S67" s="14">
        <v>116.4</v>
      </c>
      <c r="T67" s="13"/>
      <c r="U67" s="13"/>
      <c r="V67" s="13"/>
      <c r="W67" s="13"/>
      <c r="X67" s="13"/>
      <c r="Y67" s="13"/>
      <c r="Z67" s="13"/>
    </row>
    <row r="68" spans="1:26" ht="119.25" customHeight="1">
      <c r="A68" s="52"/>
      <c r="B68" s="39"/>
      <c r="C68" s="44"/>
      <c r="D68" s="44"/>
      <c r="E68" s="1" t="s">
        <v>9</v>
      </c>
      <c r="F68" s="7">
        <v>35.4</v>
      </c>
      <c r="G68" s="7">
        <v>35.4</v>
      </c>
      <c r="H68" s="7">
        <v>6.8</v>
      </c>
      <c r="I68" s="7">
        <v>6.8</v>
      </c>
      <c r="J68" s="7">
        <f>I68/F68*100</f>
        <v>19.2090395480226</v>
      </c>
      <c r="K68" s="7">
        <f>I68/G68*100</f>
        <v>19.2090395480226</v>
      </c>
      <c r="L68" s="7">
        <f>I68/H68*100</f>
        <v>100</v>
      </c>
      <c r="M68" s="78" t="s">
        <v>128</v>
      </c>
      <c r="N68" s="40"/>
      <c r="O68" s="13"/>
      <c r="P68" s="13"/>
      <c r="Q68" s="13"/>
      <c r="R68" s="13"/>
      <c r="S68" s="14"/>
      <c r="T68" s="13"/>
      <c r="U68" s="13"/>
      <c r="V68" s="13"/>
      <c r="W68" s="13"/>
      <c r="X68" s="13"/>
      <c r="Y68" s="13"/>
      <c r="Z68" s="13"/>
    </row>
    <row r="69" spans="1:26" ht="80.25" customHeight="1">
      <c r="A69" s="52"/>
      <c r="B69" s="39"/>
      <c r="C69" s="44"/>
      <c r="D69" s="44"/>
      <c r="E69" s="1" t="s">
        <v>1</v>
      </c>
      <c r="F69" s="7">
        <v>2483</v>
      </c>
      <c r="G69" s="7">
        <v>2483</v>
      </c>
      <c r="H69" s="7">
        <v>2480</v>
      </c>
      <c r="I69" s="7">
        <v>2480</v>
      </c>
      <c r="J69" s="7">
        <f>I69/F69*100</f>
        <v>99.87917841320983</v>
      </c>
      <c r="K69" s="7">
        <f>I69/G69*100</f>
        <v>99.87917841320983</v>
      </c>
      <c r="L69" s="7">
        <f>I69/H69*100</f>
        <v>100</v>
      </c>
      <c r="M69" s="79"/>
      <c r="N69" s="40"/>
      <c r="O69" s="13"/>
      <c r="P69" s="13"/>
      <c r="Q69" s="13"/>
      <c r="R69" s="13"/>
      <c r="S69" s="14"/>
      <c r="T69" s="13"/>
      <c r="U69" s="13"/>
      <c r="V69" s="13"/>
      <c r="W69" s="13"/>
      <c r="X69" s="13"/>
      <c r="Y69" s="13"/>
      <c r="Z69" s="13"/>
    </row>
    <row r="70" spans="1:26" ht="96.75" customHeight="1">
      <c r="A70" s="52"/>
      <c r="B70" s="39"/>
      <c r="C70" s="44"/>
      <c r="D70" s="44"/>
      <c r="E70" s="1" t="s">
        <v>10</v>
      </c>
      <c r="F70" s="7">
        <v>3218.9</v>
      </c>
      <c r="G70" s="7">
        <v>3218.9</v>
      </c>
      <c r="H70" s="7">
        <v>2993.3</v>
      </c>
      <c r="I70" s="7">
        <v>2993.3</v>
      </c>
      <c r="J70" s="7">
        <f>I70/F70*100</f>
        <v>92.99139457578677</v>
      </c>
      <c r="K70" s="7">
        <f>I70/G70*100</f>
        <v>92.99139457578677</v>
      </c>
      <c r="L70" s="7">
        <f>I70/H70*100</f>
        <v>100</v>
      </c>
      <c r="M70" s="79"/>
      <c r="N70" s="40"/>
      <c r="O70" s="13"/>
      <c r="P70" s="13"/>
      <c r="Q70" s="13"/>
      <c r="R70" s="13"/>
      <c r="S70" s="14"/>
      <c r="T70" s="13"/>
      <c r="U70" s="13"/>
      <c r="V70" s="13"/>
      <c r="W70" s="13"/>
      <c r="X70" s="13"/>
      <c r="Y70" s="13"/>
      <c r="Z70" s="13"/>
    </row>
    <row r="71" spans="1:26" ht="81" customHeight="1">
      <c r="A71" s="52"/>
      <c r="B71" s="39"/>
      <c r="C71" s="44"/>
      <c r="D71" s="44"/>
      <c r="E71" s="1" t="s">
        <v>14</v>
      </c>
      <c r="F71" s="7" t="s">
        <v>43</v>
      </c>
      <c r="G71" s="7" t="s">
        <v>0</v>
      </c>
      <c r="H71" s="7" t="s">
        <v>0</v>
      </c>
      <c r="I71" s="7" t="s">
        <v>0</v>
      </c>
      <c r="J71" s="7" t="s">
        <v>0</v>
      </c>
      <c r="K71" s="7" t="s">
        <v>0</v>
      </c>
      <c r="L71" s="7" t="s">
        <v>0</v>
      </c>
      <c r="M71" s="50" t="s">
        <v>101</v>
      </c>
      <c r="N71" s="40"/>
      <c r="O71" s="13"/>
      <c r="P71" s="13"/>
      <c r="Q71" s="13"/>
      <c r="R71" s="13"/>
      <c r="S71" s="14"/>
      <c r="T71" s="13"/>
      <c r="U71" s="13"/>
      <c r="V71" s="13"/>
      <c r="W71" s="13"/>
      <c r="X71" s="13"/>
      <c r="Y71" s="13"/>
      <c r="Z71" s="13"/>
    </row>
    <row r="72" spans="1:26" ht="109.5" customHeight="1">
      <c r="A72" s="52"/>
      <c r="B72" s="39"/>
      <c r="C72" s="44"/>
      <c r="D72" s="44"/>
      <c r="E72" s="1" t="s">
        <v>11</v>
      </c>
      <c r="F72" s="7" t="s">
        <v>0</v>
      </c>
      <c r="G72" s="7" t="s">
        <v>0</v>
      </c>
      <c r="H72" s="7" t="s">
        <v>0</v>
      </c>
      <c r="I72" s="7" t="s">
        <v>0</v>
      </c>
      <c r="J72" s="7" t="s">
        <v>0</v>
      </c>
      <c r="K72" s="7" t="s">
        <v>0</v>
      </c>
      <c r="L72" s="7" t="s">
        <v>0</v>
      </c>
      <c r="M72" s="51"/>
      <c r="N72" s="40"/>
      <c r="O72" s="13"/>
      <c r="P72" s="13"/>
      <c r="Q72" s="13"/>
      <c r="R72" s="13"/>
      <c r="S72" s="14"/>
      <c r="T72" s="13"/>
      <c r="U72" s="13"/>
      <c r="V72" s="13"/>
      <c r="W72" s="13"/>
      <c r="X72" s="13"/>
      <c r="Y72" s="13"/>
      <c r="Z72" s="13"/>
    </row>
    <row r="73" spans="1:26" ht="66" customHeight="1">
      <c r="A73" s="52">
        <v>11</v>
      </c>
      <c r="B73" s="39" t="s">
        <v>63</v>
      </c>
      <c r="C73" s="44" t="s">
        <v>94</v>
      </c>
      <c r="D73" s="44" t="s">
        <v>31</v>
      </c>
      <c r="E73" s="1" t="s">
        <v>8</v>
      </c>
      <c r="F73" s="7">
        <f>F74+F75+F76+F78</f>
        <v>29453.9</v>
      </c>
      <c r="G73" s="7">
        <f>G74+G75+G76+G78</f>
        <v>29453.9</v>
      </c>
      <c r="H73" s="7">
        <f>H74+H75+H76+H78</f>
        <v>29364.3</v>
      </c>
      <c r="I73" s="31">
        <f>I74+I75+I76+I78</f>
        <v>29364.3</v>
      </c>
      <c r="J73" s="7">
        <f>I73/F73*100</f>
        <v>99.69579580293271</v>
      </c>
      <c r="K73" s="7">
        <f>I73/G73*100</f>
        <v>99.69579580293271</v>
      </c>
      <c r="L73" s="7">
        <f>I73/H73*100</f>
        <v>100</v>
      </c>
      <c r="M73" s="39" t="s">
        <v>113</v>
      </c>
      <c r="N73" s="39" t="s">
        <v>114</v>
      </c>
      <c r="O73" s="14">
        <f>P73+Q73+R73</f>
        <v>8</v>
      </c>
      <c r="P73" s="13">
        <v>8</v>
      </c>
      <c r="Q73" s="13">
        <v>0</v>
      </c>
      <c r="R73" s="13"/>
      <c r="S73" s="14">
        <v>100</v>
      </c>
      <c r="T73" s="13"/>
      <c r="U73" s="13"/>
      <c r="V73" s="13"/>
      <c r="W73" s="13"/>
      <c r="X73" s="13"/>
      <c r="Y73" s="13"/>
      <c r="Z73" s="13"/>
    </row>
    <row r="74" spans="1:26" ht="119.25" customHeight="1">
      <c r="A74" s="52"/>
      <c r="B74" s="39"/>
      <c r="C74" s="44"/>
      <c r="D74" s="44"/>
      <c r="E74" s="1" t="s">
        <v>9</v>
      </c>
      <c r="F74" s="7"/>
      <c r="G74" s="7"/>
      <c r="H74" s="7"/>
      <c r="I74" s="7"/>
      <c r="J74" s="7"/>
      <c r="K74" s="7"/>
      <c r="L74" s="7"/>
      <c r="M74" s="40"/>
      <c r="N74" s="40"/>
      <c r="O74" s="13"/>
      <c r="P74" s="13"/>
      <c r="Q74" s="13"/>
      <c r="R74" s="13"/>
      <c r="S74" s="14"/>
      <c r="T74" s="13"/>
      <c r="U74" s="13"/>
      <c r="V74" s="13"/>
      <c r="W74" s="13"/>
      <c r="X74" s="13"/>
      <c r="Y74" s="13"/>
      <c r="Z74" s="13"/>
    </row>
    <row r="75" spans="1:26" ht="109.5" customHeight="1">
      <c r="A75" s="52"/>
      <c r="B75" s="39"/>
      <c r="C75" s="44"/>
      <c r="D75" s="44"/>
      <c r="E75" s="1" t="s">
        <v>1</v>
      </c>
      <c r="F75" s="7">
        <v>0</v>
      </c>
      <c r="G75" s="7">
        <v>0</v>
      </c>
      <c r="H75" s="7">
        <v>0</v>
      </c>
      <c r="I75" s="7">
        <v>0</v>
      </c>
      <c r="J75" s="7" t="s">
        <v>0</v>
      </c>
      <c r="K75" s="7" t="s">
        <v>0</v>
      </c>
      <c r="L75" s="7" t="s">
        <v>0</v>
      </c>
      <c r="M75" s="40"/>
      <c r="N75" s="40"/>
      <c r="O75" s="13"/>
      <c r="P75" s="13"/>
      <c r="Q75" s="13"/>
      <c r="R75" s="13"/>
      <c r="S75" s="14"/>
      <c r="T75" s="13"/>
      <c r="U75" s="13"/>
      <c r="V75" s="13"/>
      <c r="W75" s="13"/>
      <c r="X75" s="13"/>
      <c r="Y75" s="13"/>
      <c r="Z75" s="13"/>
    </row>
    <row r="76" spans="1:26" ht="183" customHeight="1">
      <c r="A76" s="52"/>
      <c r="B76" s="39"/>
      <c r="C76" s="44"/>
      <c r="D76" s="44"/>
      <c r="E76" s="1" t="s">
        <v>10</v>
      </c>
      <c r="F76" s="7">
        <v>29453.9</v>
      </c>
      <c r="G76" s="7">
        <v>29453.9</v>
      </c>
      <c r="H76" s="7">
        <f>I76</f>
        <v>29364.3</v>
      </c>
      <c r="I76" s="7">
        <v>29364.3</v>
      </c>
      <c r="J76" s="7">
        <f>I76/F76*100</f>
        <v>99.69579580293271</v>
      </c>
      <c r="K76" s="7">
        <f>I76/G76*100</f>
        <v>99.69579580293271</v>
      </c>
      <c r="L76" s="7">
        <f>I76/H76*100</f>
        <v>100</v>
      </c>
      <c r="M76" s="40"/>
      <c r="N76" s="40"/>
      <c r="O76" s="13"/>
      <c r="P76" s="13"/>
      <c r="Q76" s="13"/>
      <c r="R76" s="13"/>
      <c r="S76" s="14"/>
      <c r="T76" s="13"/>
      <c r="U76" s="13"/>
      <c r="V76" s="13"/>
      <c r="W76" s="13"/>
      <c r="X76" s="13"/>
      <c r="Y76" s="13"/>
      <c r="Z76" s="13"/>
    </row>
    <row r="77" spans="1:26" ht="120.75" customHeight="1">
      <c r="A77" s="52"/>
      <c r="B77" s="39"/>
      <c r="C77" s="44"/>
      <c r="D77" s="44"/>
      <c r="E77" s="1" t="s">
        <v>14</v>
      </c>
      <c r="F77" s="7" t="s">
        <v>0</v>
      </c>
      <c r="G77" s="7" t="s">
        <v>0</v>
      </c>
      <c r="H77" s="7" t="s">
        <v>0</v>
      </c>
      <c r="I77" s="7" t="s">
        <v>0</v>
      </c>
      <c r="J77" s="7" t="s">
        <v>0</v>
      </c>
      <c r="K77" s="7" t="s">
        <v>0</v>
      </c>
      <c r="L77" s="7" t="s">
        <v>0</v>
      </c>
      <c r="M77" s="40"/>
      <c r="N77" s="40"/>
      <c r="O77" s="13"/>
      <c r="P77" s="13"/>
      <c r="Q77" s="13"/>
      <c r="R77" s="13"/>
      <c r="S77" s="14"/>
      <c r="T77" s="13"/>
      <c r="U77" s="13"/>
      <c r="V77" s="13"/>
      <c r="W77" s="13"/>
      <c r="X77" s="13"/>
      <c r="Y77" s="13"/>
      <c r="Z77" s="13"/>
    </row>
    <row r="78" spans="1:26" ht="74.25" customHeight="1">
      <c r="A78" s="52"/>
      <c r="B78" s="39"/>
      <c r="C78" s="44"/>
      <c r="D78" s="44"/>
      <c r="E78" s="1" t="s">
        <v>11</v>
      </c>
      <c r="F78" s="7"/>
      <c r="G78" s="7"/>
      <c r="H78" s="7"/>
      <c r="I78" s="7"/>
      <c r="J78" s="7"/>
      <c r="K78" s="7"/>
      <c r="L78" s="7"/>
      <c r="M78" s="40"/>
      <c r="N78" s="40"/>
      <c r="O78" s="13"/>
      <c r="P78" s="13"/>
      <c r="Q78" s="13"/>
      <c r="R78" s="13"/>
      <c r="S78" s="14"/>
      <c r="T78" s="13"/>
      <c r="U78" s="13"/>
      <c r="V78" s="13"/>
      <c r="W78" s="13"/>
      <c r="X78" s="13"/>
      <c r="Y78" s="13"/>
      <c r="Z78" s="13"/>
    </row>
    <row r="79" spans="1:26" ht="45" customHeight="1">
      <c r="A79" s="52">
        <v>12</v>
      </c>
      <c r="B79" s="39" t="s">
        <v>56</v>
      </c>
      <c r="C79" s="44" t="s">
        <v>73</v>
      </c>
      <c r="D79" s="44" t="s">
        <v>29</v>
      </c>
      <c r="E79" s="1" t="s">
        <v>8</v>
      </c>
      <c r="F79" s="7">
        <f>F80+F81+F82+F84</f>
        <v>5035.3</v>
      </c>
      <c r="G79" s="7">
        <f>G80+G81+G82+G84</f>
        <v>5035.3</v>
      </c>
      <c r="H79" s="7">
        <f>H80+H81+H82+H84</f>
        <v>4814.7</v>
      </c>
      <c r="I79" s="31">
        <f>I80+I81+I82+I84</f>
        <v>4814.7</v>
      </c>
      <c r="J79" s="7">
        <f>I79/F79*100</f>
        <v>95.61893035171687</v>
      </c>
      <c r="K79" s="7">
        <f>I79/G79*100</f>
        <v>95.61893035171687</v>
      </c>
      <c r="L79" s="7">
        <f>I79/H79*100</f>
        <v>100</v>
      </c>
      <c r="M79" s="55" t="s">
        <v>129</v>
      </c>
      <c r="N79" s="39" t="s">
        <v>74</v>
      </c>
      <c r="O79" s="14">
        <f>P79+Q79+R79</f>
        <v>5</v>
      </c>
      <c r="P79" s="13">
        <v>5</v>
      </c>
      <c r="Q79" s="13"/>
      <c r="R79" s="13"/>
      <c r="S79" s="14">
        <v>100</v>
      </c>
      <c r="T79" s="13"/>
      <c r="U79" s="13"/>
      <c r="V79" s="13"/>
      <c r="W79" s="13"/>
      <c r="X79" s="13"/>
      <c r="Y79" s="13"/>
      <c r="Z79" s="13"/>
    </row>
    <row r="80" spans="1:26" ht="56.25" customHeight="1">
      <c r="A80" s="52"/>
      <c r="B80" s="39"/>
      <c r="C80" s="44"/>
      <c r="D80" s="44"/>
      <c r="E80" s="1" t="s">
        <v>9</v>
      </c>
      <c r="F80" s="7"/>
      <c r="G80" s="7"/>
      <c r="H80" s="7"/>
      <c r="I80" s="7"/>
      <c r="J80" s="7"/>
      <c r="K80" s="7"/>
      <c r="L80" s="7"/>
      <c r="M80" s="56"/>
      <c r="N80" s="40"/>
      <c r="O80" s="13"/>
      <c r="P80" s="13"/>
      <c r="Q80" s="13"/>
      <c r="R80" s="13"/>
      <c r="S80" s="14"/>
      <c r="T80" s="13"/>
      <c r="U80" s="13"/>
      <c r="V80" s="13"/>
      <c r="W80" s="13"/>
      <c r="X80" s="13"/>
      <c r="Y80" s="13"/>
      <c r="Z80" s="13"/>
    </row>
    <row r="81" spans="1:26" ht="61.5" customHeight="1">
      <c r="A81" s="52"/>
      <c r="B81" s="39"/>
      <c r="C81" s="44"/>
      <c r="D81" s="44"/>
      <c r="E81" s="1" t="s">
        <v>1</v>
      </c>
      <c r="F81" s="7">
        <v>3335.3</v>
      </c>
      <c r="G81" s="7">
        <v>3335.3</v>
      </c>
      <c r="H81" s="7">
        <v>3114.7</v>
      </c>
      <c r="I81" s="7">
        <v>3114.7</v>
      </c>
      <c r="J81" s="7">
        <f>I81/F81*100</f>
        <v>93.38590231763258</v>
      </c>
      <c r="K81" s="7">
        <f>I81/G81*100</f>
        <v>93.38590231763258</v>
      </c>
      <c r="L81" s="7">
        <f>I81/H81*100</f>
        <v>100</v>
      </c>
      <c r="M81" s="56"/>
      <c r="N81" s="40"/>
      <c r="O81" s="13"/>
      <c r="P81" s="13"/>
      <c r="Q81" s="13"/>
      <c r="R81" s="13"/>
      <c r="S81" s="14"/>
      <c r="T81" s="13"/>
      <c r="U81" s="13"/>
      <c r="V81" s="13"/>
      <c r="W81" s="13"/>
      <c r="X81" s="13"/>
      <c r="Y81" s="13"/>
      <c r="Z81" s="13"/>
    </row>
    <row r="82" spans="1:26" ht="59.25" customHeight="1">
      <c r="A82" s="52"/>
      <c r="B82" s="39"/>
      <c r="C82" s="44"/>
      <c r="D82" s="44"/>
      <c r="E82" s="1" t="s">
        <v>10</v>
      </c>
      <c r="F82" s="7">
        <v>1700</v>
      </c>
      <c r="G82" s="7">
        <v>1700</v>
      </c>
      <c r="H82" s="7">
        <v>1700</v>
      </c>
      <c r="I82" s="7">
        <v>1700</v>
      </c>
      <c r="J82" s="7">
        <f>I82/F82*100</f>
        <v>100</v>
      </c>
      <c r="K82" s="7">
        <f>I82/G82*100</f>
        <v>100</v>
      </c>
      <c r="L82" s="7">
        <f>I82/H82*100</f>
        <v>100</v>
      </c>
      <c r="M82" s="56"/>
      <c r="N82" s="40"/>
      <c r="O82" s="13"/>
      <c r="P82" s="13"/>
      <c r="Q82" s="13"/>
      <c r="R82" s="13"/>
      <c r="S82" s="14"/>
      <c r="T82" s="13"/>
      <c r="U82" s="13"/>
      <c r="V82" s="13"/>
      <c r="W82" s="13"/>
      <c r="X82" s="13"/>
      <c r="Y82" s="13"/>
      <c r="Z82" s="13"/>
    </row>
    <row r="83" spans="1:26" ht="68.25" customHeight="1">
      <c r="A83" s="52"/>
      <c r="B83" s="39"/>
      <c r="C83" s="44"/>
      <c r="D83" s="44"/>
      <c r="E83" s="1" t="s">
        <v>14</v>
      </c>
      <c r="F83" s="7" t="s">
        <v>0</v>
      </c>
      <c r="G83" s="7"/>
      <c r="H83" s="7" t="s">
        <v>0</v>
      </c>
      <c r="I83" s="7" t="s">
        <v>0</v>
      </c>
      <c r="J83" s="7" t="s">
        <v>0</v>
      </c>
      <c r="K83" s="7" t="s">
        <v>0</v>
      </c>
      <c r="L83" s="7" t="s">
        <v>0</v>
      </c>
      <c r="M83" s="56"/>
      <c r="N83" s="40"/>
      <c r="O83" s="13"/>
      <c r="P83" s="13"/>
      <c r="Q83" s="13"/>
      <c r="R83" s="13"/>
      <c r="S83" s="14"/>
      <c r="T83" s="13"/>
      <c r="U83" s="13"/>
      <c r="V83" s="13"/>
      <c r="W83" s="13"/>
      <c r="X83" s="13"/>
      <c r="Y83" s="13"/>
      <c r="Z83" s="13"/>
    </row>
    <row r="84" spans="1:26" ht="90" customHeight="1">
      <c r="A84" s="52"/>
      <c r="B84" s="39"/>
      <c r="C84" s="44"/>
      <c r="D84" s="44"/>
      <c r="E84" s="1" t="s">
        <v>11</v>
      </c>
      <c r="F84" s="7"/>
      <c r="G84" s="7"/>
      <c r="H84" s="7"/>
      <c r="I84" s="7"/>
      <c r="J84" s="7" t="s">
        <v>0</v>
      </c>
      <c r="K84" s="7" t="s">
        <v>0</v>
      </c>
      <c r="L84" s="7" t="s">
        <v>0</v>
      </c>
      <c r="M84" s="56"/>
      <c r="N84" s="77"/>
      <c r="O84" s="13"/>
      <c r="P84" s="13"/>
      <c r="Q84" s="13"/>
      <c r="R84" s="13"/>
      <c r="S84" s="14"/>
      <c r="T84" s="13"/>
      <c r="U84" s="13"/>
      <c r="V84" s="13"/>
      <c r="W84" s="13"/>
      <c r="X84" s="13"/>
      <c r="Y84" s="13"/>
      <c r="Z84" s="13"/>
    </row>
    <row r="85" spans="1:26" ht="128.25" customHeight="1">
      <c r="A85" s="41">
        <v>13</v>
      </c>
      <c r="B85" s="49" t="s">
        <v>64</v>
      </c>
      <c r="C85" s="48" t="s">
        <v>95</v>
      </c>
      <c r="D85" s="48" t="s">
        <v>27</v>
      </c>
      <c r="E85" s="1" t="s">
        <v>8</v>
      </c>
      <c r="F85" s="7">
        <f>F86+F87+F88</f>
        <v>46189.399999999994</v>
      </c>
      <c r="G85" s="7">
        <f>G86+G87+G88</f>
        <v>46189.399999999994</v>
      </c>
      <c r="H85" s="7">
        <f>H86+H87+H88</f>
        <v>44371.3</v>
      </c>
      <c r="I85" s="31">
        <f>I86+I87+I88</f>
        <v>44371.3</v>
      </c>
      <c r="J85" s="7">
        <f>I85/F85*100</f>
        <v>96.06381550745411</v>
      </c>
      <c r="K85" s="7">
        <f>I85/G85*100</f>
        <v>96.06381550745411</v>
      </c>
      <c r="L85" s="7">
        <f>I85/H85*100</f>
        <v>100</v>
      </c>
      <c r="M85" s="39" t="s">
        <v>136</v>
      </c>
      <c r="N85" s="49" t="s">
        <v>141</v>
      </c>
      <c r="O85" s="27">
        <f>P85+Q85+R85</f>
        <v>11</v>
      </c>
      <c r="P85" s="28">
        <v>6</v>
      </c>
      <c r="Q85" s="28">
        <v>3</v>
      </c>
      <c r="R85" s="29">
        <v>2</v>
      </c>
      <c r="S85" s="14">
        <v>102.5</v>
      </c>
      <c r="T85" s="13"/>
      <c r="U85" s="13"/>
      <c r="V85" s="13"/>
      <c r="W85" s="13"/>
      <c r="X85" s="13"/>
      <c r="Y85" s="13"/>
      <c r="Z85" s="13"/>
    </row>
    <row r="86" spans="1:26" ht="93" customHeight="1">
      <c r="A86" s="42"/>
      <c r="B86" s="50"/>
      <c r="C86" s="35"/>
      <c r="D86" s="35"/>
      <c r="E86" s="1" t="s">
        <v>9</v>
      </c>
      <c r="F86" s="7"/>
      <c r="G86" s="7"/>
      <c r="H86" s="7"/>
      <c r="I86" s="7"/>
      <c r="J86" s="7"/>
      <c r="K86" s="7"/>
      <c r="L86" s="7"/>
      <c r="M86" s="40"/>
      <c r="N86" s="50"/>
      <c r="O86" s="17"/>
      <c r="P86" s="17"/>
      <c r="Q86" s="17"/>
      <c r="R86" s="18"/>
      <c r="S86" s="14"/>
      <c r="T86" s="13"/>
      <c r="U86" s="13"/>
      <c r="V86" s="13"/>
      <c r="W86" s="13"/>
      <c r="X86" s="13"/>
      <c r="Y86" s="13"/>
      <c r="Z86" s="13"/>
    </row>
    <row r="87" spans="1:26" ht="108.75" customHeight="1">
      <c r="A87" s="42"/>
      <c r="B87" s="50"/>
      <c r="C87" s="35"/>
      <c r="D87" s="35"/>
      <c r="E87" s="1" t="s">
        <v>1</v>
      </c>
      <c r="F87" s="7">
        <v>26970.6</v>
      </c>
      <c r="G87" s="7">
        <v>26970.6</v>
      </c>
      <c r="H87" s="7">
        <v>26832.1</v>
      </c>
      <c r="I87" s="7">
        <v>26832.1</v>
      </c>
      <c r="J87" s="7">
        <f>I87/F87*100</f>
        <v>99.48647786849384</v>
      </c>
      <c r="K87" s="7">
        <f>I87/G87*100</f>
        <v>99.48647786849384</v>
      </c>
      <c r="L87" s="7">
        <f>I87/H87*100</f>
        <v>100</v>
      </c>
      <c r="M87" s="40"/>
      <c r="N87" s="50"/>
      <c r="O87" s="17"/>
      <c r="P87" s="17"/>
      <c r="Q87" s="17"/>
      <c r="R87" s="18"/>
      <c r="S87" s="14"/>
      <c r="T87" s="13"/>
      <c r="U87" s="13"/>
      <c r="V87" s="13"/>
      <c r="W87" s="13"/>
      <c r="X87" s="13"/>
      <c r="Y87" s="13"/>
      <c r="Z87" s="13"/>
    </row>
    <row r="88" spans="1:26" ht="88.5" customHeight="1">
      <c r="A88" s="42"/>
      <c r="B88" s="50"/>
      <c r="C88" s="35"/>
      <c r="D88" s="35"/>
      <c r="E88" s="1" t="s">
        <v>10</v>
      </c>
      <c r="F88" s="7">
        <v>19218.8</v>
      </c>
      <c r="G88" s="7">
        <v>19218.8</v>
      </c>
      <c r="H88" s="7">
        <f>I88</f>
        <v>17539.2</v>
      </c>
      <c r="I88" s="7">
        <v>17539.2</v>
      </c>
      <c r="J88" s="7">
        <f>I88/F88*100</f>
        <v>91.26064062272359</v>
      </c>
      <c r="K88" s="7">
        <f>I88/G88*100</f>
        <v>91.26064062272359</v>
      </c>
      <c r="L88" s="7">
        <f>I88/H88*100</f>
        <v>100</v>
      </c>
      <c r="M88" s="40"/>
      <c r="N88" s="50"/>
      <c r="O88" s="17"/>
      <c r="P88" s="17"/>
      <c r="Q88" s="17"/>
      <c r="R88" s="18"/>
      <c r="S88" s="14"/>
      <c r="T88" s="13"/>
      <c r="U88" s="13"/>
      <c r="V88" s="13"/>
      <c r="W88" s="13"/>
      <c r="X88" s="13"/>
      <c r="Y88" s="13"/>
      <c r="Z88" s="13"/>
    </row>
    <row r="89" spans="1:26" ht="52.5" customHeight="1">
      <c r="A89" s="42"/>
      <c r="B89" s="50"/>
      <c r="C89" s="35"/>
      <c r="D89" s="35"/>
      <c r="E89" s="1" t="s">
        <v>14</v>
      </c>
      <c r="F89" s="7" t="s">
        <v>0</v>
      </c>
      <c r="G89" s="7" t="s">
        <v>0</v>
      </c>
      <c r="H89" s="7" t="s">
        <v>0</v>
      </c>
      <c r="I89" s="7" t="s">
        <v>0</v>
      </c>
      <c r="J89" s="7" t="s">
        <v>0</v>
      </c>
      <c r="K89" s="7" t="s">
        <v>0</v>
      </c>
      <c r="L89" s="7" t="s">
        <v>0</v>
      </c>
      <c r="M89" s="40"/>
      <c r="N89" s="50"/>
      <c r="O89" s="17"/>
      <c r="P89" s="17"/>
      <c r="Q89" s="17"/>
      <c r="R89" s="18"/>
      <c r="S89" s="14"/>
      <c r="T89" s="13"/>
      <c r="U89" s="13"/>
      <c r="V89" s="13"/>
      <c r="W89" s="13"/>
      <c r="X89" s="13"/>
      <c r="Y89" s="13"/>
      <c r="Z89" s="13"/>
    </row>
    <row r="90" spans="1:26" ht="62.25" customHeight="1">
      <c r="A90" s="43"/>
      <c r="B90" s="50"/>
      <c r="C90" s="35"/>
      <c r="D90" s="35"/>
      <c r="E90" s="1" t="s">
        <v>11</v>
      </c>
      <c r="F90" s="7" t="s">
        <v>0</v>
      </c>
      <c r="G90" s="7"/>
      <c r="H90" s="7" t="s">
        <v>0</v>
      </c>
      <c r="I90" s="7" t="s">
        <v>0</v>
      </c>
      <c r="J90" s="7" t="s">
        <v>0</v>
      </c>
      <c r="K90" s="7" t="s">
        <v>0</v>
      </c>
      <c r="L90" s="7" t="s">
        <v>0</v>
      </c>
      <c r="M90" s="40"/>
      <c r="N90" s="50"/>
      <c r="O90" s="17"/>
      <c r="P90" s="17"/>
      <c r="Q90" s="17"/>
      <c r="R90" s="18"/>
      <c r="S90" s="14"/>
      <c r="T90" s="13"/>
      <c r="U90" s="13"/>
      <c r="V90" s="13"/>
      <c r="W90" s="13"/>
      <c r="X90" s="13"/>
      <c r="Y90" s="13"/>
      <c r="Z90" s="13"/>
    </row>
    <row r="91" spans="1:26" ht="50.25" customHeight="1">
      <c r="A91" s="52">
        <v>14</v>
      </c>
      <c r="B91" s="39" t="s">
        <v>49</v>
      </c>
      <c r="C91" s="44" t="s">
        <v>70</v>
      </c>
      <c r="D91" s="44" t="s">
        <v>32</v>
      </c>
      <c r="E91" s="1" t="s">
        <v>8</v>
      </c>
      <c r="F91" s="7">
        <f>F92+F93+F94</f>
        <v>9223.5</v>
      </c>
      <c r="G91" s="7">
        <f>G92+G93+G94</f>
        <v>9223.5</v>
      </c>
      <c r="H91" s="7">
        <f>H92+H93+H94</f>
        <v>7619.6</v>
      </c>
      <c r="I91" s="7">
        <f>I92+I93+I94</f>
        <v>7419.6</v>
      </c>
      <c r="J91" s="7">
        <f>I91/F91*100</f>
        <v>80.4423483493251</v>
      </c>
      <c r="K91" s="7">
        <f>I91/G91*100</f>
        <v>80.4423483493251</v>
      </c>
      <c r="L91" s="7">
        <f>I91/H91*100</f>
        <v>97.37519029870334</v>
      </c>
      <c r="M91" s="39" t="s">
        <v>115</v>
      </c>
      <c r="N91" s="75" t="s">
        <v>102</v>
      </c>
      <c r="O91" s="13">
        <f>P91+Q91+R91</f>
        <v>3</v>
      </c>
      <c r="P91" s="13">
        <v>3</v>
      </c>
      <c r="Q91" s="13"/>
      <c r="R91" s="13"/>
      <c r="S91" s="14">
        <v>100</v>
      </c>
      <c r="T91" s="13"/>
      <c r="U91" s="13"/>
      <c r="V91" s="13"/>
      <c r="W91" s="13"/>
      <c r="X91" s="13"/>
      <c r="Y91" s="13"/>
      <c r="Z91" s="13"/>
    </row>
    <row r="92" spans="1:26" ht="45" customHeight="1">
      <c r="A92" s="52"/>
      <c r="B92" s="39"/>
      <c r="C92" s="44"/>
      <c r="D92" s="44"/>
      <c r="E92" s="1" t="s">
        <v>9</v>
      </c>
      <c r="F92" s="7"/>
      <c r="G92" s="7"/>
      <c r="H92" s="7"/>
      <c r="I92" s="7"/>
      <c r="J92" s="7"/>
      <c r="K92" s="7"/>
      <c r="L92" s="7"/>
      <c r="M92" s="40"/>
      <c r="N92" s="76"/>
      <c r="O92" s="13"/>
      <c r="P92" s="13"/>
      <c r="Q92" s="13"/>
      <c r="R92" s="13"/>
      <c r="S92" s="14"/>
      <c r="T92" s="13"/>
      <c r="U92" s="13"/>
      <c r="V92" s="13"/>
      <c r="W92" s="13"/>
      <c r="X92" s="13"/>
      <c r="Y92" s="13"/>
      <c r="Z92" s="13"/>
    </row>
    <row r="93" spans="1:26" ht="50.25" customHeight="1">
      <c r="A93" s="52"/>
      <c r="B93" s="39"/>
      <c r="C93" s="44"/>
      <c r="D93" s="44"/>
      <c r="E93" s="1" t="s">
        <v>1</v>
      </c>
      <c r="F93" s="7">
        <v>200</v>
      </c>
      <c r="G93" s="7">
        <v>200</v>
      </c>
      <c r="H93" s="7">
        <v>200</v>
      </c>
      <c r="I93" s="7"/>
      <c r="J93" s="7" t="s">
        <v>0</v>
      </c>
      <c r="K93" s="7" t="s">
        <v>0</v>
      </c>
      <c r="L93" s="7" t="s">
        <v>0</v>
      </c>
      <c r="M93" s="40"/>
      <c r="N93" s="76"/>
      <c r="O93" s="13"/>
      <c r="P93" s="13"/>
      <c r="Q93" s="13"/>
      <c r="R93" s="13"/>
      <c r="S93" s="14"/>
      <c r="T93" s="13"/>
      <c r="U93" s="13"/>
      <c r="V93" s="13"/>
      <c r="W93" s="13"/>
      <c r="X93" s="13"/>
      <c r="Y93" s="13"/>
      <c r="Z93" s="13"/>
    </row>
    <row r="94" spans="1:26" ht="44.25" customHeight="1">
      <c r="A94" s="52"/>
      <c r="B94" s="39"/>
      <c r="C94" s="44"/>
      <c r="D94" s="44"/>
      <c r="E94" s="1" t="s">
        <v>10</v>
      </c>
      <c r="F94" s="7">
        <v>9023.5</v>
      </c>
      <c r="G94" s="7">
        <v>9023.5</v>
      </c>
      <c r="H94" s="7">
        <v>7419.6</v>
      </c>
      <c r="I94" s="7">
        <v>7419.6</v>
      </c>
      <c r="J94" s="7">
        <f>I94/F94*100</f>
        <v>82.2253006039785</v>
      </c>
      <c r="K94" s="7">
        <f>I94/G94*100</f>
        <v>82.2253006039785</v>
      </c>
      <c r="L94" s="7">
        <f>I94/H94*100</f>
        <v>100</v>
      </c>
      <c r="M94" s="40"/>
      <c r="N94" s="76"/>
      <c r="O94" s="13"/>
      <c r="P94" s="13"/>
      <c r="Q94" s="13"/>
      <c r="R94" s="13"/>
      <c r="S94" s="14"/>
      <c r="T94" s="13"/>
      <c r="U94" s="13"/>
      <c r="V94" s="13"/>
      <c r="W94" s="13"/>
      <c r="X94" s="13"/>
      <c r="Y94" s="13"/>
      <c r="Z94" s="13"/>
    </row>
    <row r="95" spans="1:26" ht="29.25" customHeight="1">
      <c r="A95" s="52"/>
      <c r="B95" s="39"/>
      <c r="C95" s="44"/>
      <c r="D95" s="44"/>
      <c r="E95" s="1" t="s">
        <v>14</v>
      </c>
      <c r="F95" s="7" t="s">
        <v>0</v>
      </c>
      <c r="G95" s="7" t="s">
        <v>0</v>
      </c>
      <c r="H95" s="7" t="s">
        <v>0</v>
      </c>
      <c r="I95" s="7" t="s">
        <v>0</v>
      </c>
      <c r="J95" s="7" t="s">
        <v>0</v>
      </c>
      <c r="K95" s="7" t="s">
        <v>0</v>
      </c>
      <c r="L95" s="7" t="s">
        <v>0</v>
      </c>
      <c r="M95" s="40"/>
      <c r="N95" s="76"/>
      <c r="O95" s="13"/>
      <c r="P95" s="13"/>
      <c r="Q95" s="13"/>
      <c r="R95" s="13"/>
      <c r="S95" s="14"/>
      <c r="T95" s="13"/>
      <c r="U95" s="13"/>
      <c r="V95" s="13"/>
      <c r="W95" s="13"/>
      <c r="X95" s="13"/>
      <c r="Y95" s="13"/>
      <c r="Z95" s="13"/>
    </row>
    <row r="96" spans="1:26" ht="29.25" customHeight="1">
      <c r="A96" s="52"/>
      <c r="B96" s="39"/>
      <c r="C96" s="44"/>
      <c r="D96" s="44"/>
      <c r="E96" s="1" t="s">
        <v>11</v>
      </c>
      <c r="F96" s="7" t="s">
        <v>0</v>
      </c>
      <c r="G96" s="7" t="s">
        <v>0</v>
      </c>
      <c r="H96" s="7" t="s">
        <v>0</v>
      </c>
      <c r="I96" s="7" t="s">
        <v>0</v>
      </c>
      <c r="J96" s="7" t="s">
        <v>0</v>
      </c>
      <c r="K96" s="7" t="s">
        <v>0</v>
      </c>
      <c r="L96" s="7"/>
      <c r="M96" s="40"/>
      <c r="N96" s="76"/>
      <c r="O96" s="13"/>
      <c r="P96" s="13"/>
      <c r="Q96" s="13"/>
      <c r="R96" s="13"/>
      <c r="S96" s="14"/>
      <c r="T96" s="13"/>
      <c r="U96" s="13"/>
      <c r="V96" s="13"/>
      <c r="W96" s="13"/>
      <c r="X96" s="13"/>
      <c r="Y96" s="13"/>
      <c r="Z96" s="13"/>
    </row>
    <row r="97" spans="1:26" ht="48.75" customHeight="1">
      <c r="A97" s="52">
        <v>15</v>
      </c>
      <c r="B97" s="39" t="s">
        <v>50</v>
      </c>
      <c r="C97" s="44" t="s">
        <v>76</v>
      </c>
      <c r="D97" s="44" t="s">
        <v>29</v>
      </c>
      <c r="E97" s="1" t="s">
        <v>8</v>
      </c>
      <c r="F97" s="7">
        <f>F98+F99+F100+F102</f>
        <v>124828.8</v>
      </c>
      <c r="G97" s="7">
        <f>G98+G99+G100+G102</f>
        <v>124828.8</v>
      </c>
      <c r="H97" s="7">
        <f>H98+H99+H100+H102</f>
        <v>118391.8</v>
      </c>
      <c r="I97" s="31">
        <f>I98+I99+I100+I102</f>
        <v>118391.8</v>
      </c>
      <c r="J97" s="7">
        <f>I97/F97*100</f>
        <v>94.84333743495091</v>
      </c>
      <c r="K97" s="7">
        <f>I97/G97*100</f>
        <v>94.84333743495091</v>
      </c>
      <c r="L97" s="7">
        <f>I97/H97*100</f>
        <v>100</v>
      </c>
      <c r="M97" s="39" t="s">
        <v>100</v>
      </c>
      <c r="N97" s="39" t="s">
        <v>139</v>
      </c>
      <c r="O97" s="13">
        <f>P97+Q97+R97</f>
        <v>3</v>
      </c>
      <c r="P97" s="13">
        <v>3</v>
      </c>
      <c r="Q97" s="13"/>
      <c r="R97" s="13"/>
      <c r="S97" s="14">
        <v>100</v>
      </c>
      <c r="T97" s="13"/>
      <c r="U97" s="13"/>
      <c r="V97" s="13"/>
      <c r="W97" s="13"/>
      <c r="X97" s="13"/>
      <c r="Y97" s="13"/>
      <c r="Z97" s="13"/>
    </row>
    <row r="98" spans="1:26" ht="47.25" customHeight="1">
      <c r="A98" s="52"/>
      <c r="B98" s="39"/>
      <c r="C98" s="44"/>
      <c r="D98" s="44"/>
      <c r="E98" s="1" t="s">
        <v>9</v>
      </c>
      <c r="F98" s="7"/>
      <c r="G98" s="7"/>
      <c r="H98" s="7"/>
      <c r="I98" s="7"/>
      <c r="J98" s="7"/>
      <c r="K98" s="7"/>
      <c r="L98" s="7"/>
      <c r="M98" s="40"/>
      <c r="N98" s="40"/>
      <c r="O98" s="13"/>
      <c r="P98" s="13"/>
      <c r="Q98" s="13"/>
      <c r="R98" s="13"/>
      <c r="S98" s="14"/>
      <c r="T98" s="13"/>
      <c r="U98" s="13"/>
      <c r="V98" s="13"/>
      <c r="W98" s="13"/>
      <c r="X98" s="13"/>
      <c r="Y98" s="13"/>
      <c r="Z98" s="13"/>
    </row>
    <row r="99" spans="1:26" ht="46.5">
      <c r="A99" s="52"/>
      <c r="B99" s="39"/>
      <c r="C99" s="44"/>
      <c r="D99" s="44"/>
      <c r="E99" s="1" t="s">
        <v>1</v>
      </c>
      <c r="F99" s="7"/>
      <c r="G99" s="7"/>
      <c r="H99" s="7">
        <v>0</v>
      </c>
      <c r="I99" s="7">
        <v>0</v>
      </c>
      <c r="J99" s="7"/>
      <c r="K99" s="7"/>
      <c r="L99" s="7">
        <v>0</v>
      </c>
      <c r="M99" s="40"/>
      <c r="N99" s="40"/>
      <c r="O99" s="13"/>
      <c r="P99" s="13"/>
      <c r="Q99" s="13"/>
      <c r="R99" s="13"/>
      <c r="S99" s="14"/>
      <c r="T99" s="13"/>
      <c r="U99" s="13"/>
      <c r="V99" s="13"/>
      <c r="W99" s="13"/>
      <c r="X99" s="13"/>
      <c r="Y99" s="13"/>
      <c r="Z99" s="13"/>
    </row>
    <row r="100" spans="1:26" ht="45" customHeight="1">
      <c r="A100" s="52"/>
      <c r="B100" s="39"/>
      <c r="C100" s="44"/>
      <c r="D100" s="44"/>
      <c r="E100" s="1" t="s">
        <v>10</v>
      </c>
      <c r="F100" s="7">
        <v>124828.8</v>
      </c>
      <c r="G100" s="7">
        <v>124828.8</v>
      </c>
      <c r="H100" s="7">
        <f>I100</f>
        <v>118391.8</v>
      </c>
      <c r="I100" s="7">
        <v>118391.8</v>
      </c>
      <c r="J100" s="7">
        <f>I100/F100*100</f>
        <v>94.84333743495091</v>
      </c>
      <c r="K100" s="7">
        <f>I100/G100*100</f>
        <v>94.84333743495091</v>
      </c>
      <c r="L100" s="7">
        <f>I100/H100*100</f>
        <v>100</v>
      </c>
      <c r="M100" s="40"/>
      <c r="N100" s="40"/>
      <c r="O100" s="13"/>
      <c r="P100" s="13"/>
      <c r="Q100" s="13"/>
      <c r="R100" s="13"/>
      <c r="S100" s="14"/>
      <c r="T100" s="13"/>
      <c r="U100" s="13"/>
      <c r="V100" s="13"/>
      <c r="W100" s="13"/>
      <c r="X100" s="13"/>
      <c r="Y100" s="13"/>
      <c r="Z100" s="13"/>
    </row>
    <row r="101" spans="1:26" ht="71.25" customHeight="1">
      <c r="A101" s="52"/>
      <c r="B101" s="39"/>
      <c r="C101" s="44"/>
      <c r="D101" s="44"/>
      <c r="E101" s="1" t="s">
        <v>14</v>
      </c>
      <c r="F101" s="7"/>
      <c r="G101" s="7" t="s">
        <v>0</v>
      </c>
      <c r="H101" s="7" t="s">
        <v>0</v>
      </c>
      <c r="I101" s="7" t="s">
        <v>0</v>
      </c>
      <c r="J101" s="7" t="s">
        <v>0</v>
      </c>
      <c r="K101" s="7" t="s">
        <v>0</v>
      </c>
      <c r="L101" s="7" t="s">
        <v>0</v>
      </c>
      <c r="M101" s="40"/>
      <c r="N101" s="40"/>
      <c r="O101" s="13"/>
      <c r="P101" s="13"/>
      <c r="Q101" s="13"/>
      <c r="R101" s="13"/>
      <c r="S101" s="14"/>
      <c r="T101" s="13"/>
      <c r="U101" s="13"/>
      <c r="V101" s="13"/>
      <c r="W101" s="13"/>
      <c r="X101" s="13"/>
      <c r="Y101" s="13"/>
      <c r="Z101" s="13"/>
    </row>
    <row r="102" spans="1:26" ht="77.25" customHeight="1">
      <c r="A102" s="52"/>
      <c r="B102" s="39"/>
      <c r="C102" s="44"/>
      <c r="D102" s="44"/>
      <c r="E102" s="1" t="s">
        <v>11</v>
      </c>
      <c r="F102" s="7"/>
      <c r="G102" s="7"/>
      <c r="H102" s="7"/>
      <c r="I102" s="7"/>
      <c r="J102" s="7"/>
      <c r="K102" s="7"/>
      <c r="L102" s="7"/>
      <c r="M102" s="40"/>
      <c r="N102" s="40"/>
      <c r="O102" s="13"/>
      <c r="P102" s="13"/>
      <c r="Q102" s="13"/>
      <c r="R102" s="13"/>
      <c r="S102" s="14"/>
      <c r="T102" s="13"/>
      <c r="U102" s="13"/>
      <c r="V102" s="13"/>
      <c r="W102" s="13"/>
      <c r="X102" s="13"/>
      <c r="Y102" s="13"/>
      <c r="Z102" s="13"/>
    </row>
    <row r="103" spans="1:26" ht="75.75" customHeight="1">
      <c r="A103" s="52">
        <v>16</v>
      </c>
      <c r="B103" s="39" t="s">
        <v>53</v>
      </c>
      <c r="C103" s="44" t="s">
        <v>93</v>
      </c>
      <c r="D103" s="44" t="s">
        <v>34</v>
      </c>
      <c r="E103" s="1" t="s">
        <v>8</v>
      </c>
      <c r="F103" s="7">
        <f>F104+F105+F106+F108</f>
        <v>33245.8</v>
      </c>
      <c r="G103" s="7">
        <f>G104+G105+G106+G108</f>
        <v>33245.8</v>
      </c>
      <c r="H103" s="7">
        <f>H104+H105+H106+H108</f>
        <v>33194.1</v>
      </c>
      <c r="I103" s="31">
        <f>I104+I105+I106+I108</f>
        <v>33194.1</v>
      </c>
      <c r="J103" s="7">
        <f>I103/F103*100</f>
        <v>99.84449163503358</v>
      </c>
      <c r="K103" s="7">
        <f>I103/G103*100</f>
        <v>99.84449163503358</v>
      </c>
      <c r="L103" s="7">
        <f>I103/H103*100</f>
        <v>100</v>
      </c>
      <c r="M103" s="39" t="s">
        <v>116</v>
      </c>
      <c r="N103" s="39" t="s">
        <v>117</v>
      </c>
      <c r="O103" s="13">
        <f>P103+Q103+R103</f>
        <v>7</v>
      </c>
      <c r="P103" s="13">
        <v>6</v>
      </c>
      <c r="Q103" s="13">
        <v>1</v>
      </c>
      <c r="R103" s="13"/>
      <c r="S103" s="14">
        <v>99.47</v>
      </c>
      <c r="T103" s="13"/>
      <c r="U103" s="13"/>
      <c r="V103" s="13"/>
      <c r="W103" s="13"/>
      <c r="X103" s="13"/>
      <c r="Y103" s="13"/>
      <c r="Z103" s="13"/>
    </row>
    <row r="104" spans="1:26" ht="66.75" customHeight="1">
      <c r="A104" s="52"/>
      <c r="B104" s="39"/>
      <c r="C104" s="44"/>
      <c r="D104" s="44"/>
      <c r="E104" s="1" t="s">
        <v>9</v>
      </c>
      <c r="F104" s="7"/>
      <c r="G104" s="7"/>
      <c r="H104" s="7"/>
      <c r="I104" s="7"/>
      <c r="J104" s="7"/>
      <c r="K104" s="7"/>
      <c r="L104" s="7"/>
      <c r="M104" s="40"/>
      <c r="N104" s="40"/>
      <c r="O104" s="13"/>
      <c r="P104" s="13"/>
      <c r="Q104" s="13"/>
      <c r="R104" s="13"/>
      <c r="S104" s="14"/>
      <c r="T104" s="13"/>
      <c r="U104" s="13"/>
      <c r="V104" s="13"/>
      <c r="W104" s="13"/>
      <c r="X104" s="13"/>
      <c r="Y104" s="13"/>
      <c r="Z104" s="13"/>
    </row>
    <row r="105" spans="1:26" ht="96.75" customHeight="1">
      <c r="A105" s="52"/>
      <c r="B105" s="39"/>
      <c r="C105" s="44"/>
      <c r="D105" s="44"/>
      <c r="E105" s="1" t="s">
        <v>1</v>
      </c>
      <c r="F105" s="7"/>
      <c r="G105" s="7"/>
      <c r="H105" s="7"/>
      <c r="I105" s="7"/>
      <c r="J105" s="7"/>
      <c r="K105" s="7"/>
      <c r="L105" s="7"/>
      <c r="M105" s="40"/>
      <c r="N105" s="40"/>
      <c r="O105" s="13"/>
      <c r="P105" s="13"/>
      <c r="Q105" s="13"/>
      <c r="R105" s="13"/>
      <c r="S105" s="14"/>
      <c r="T105" s="13"/>
      <c r="U105" s="13"/>
      <c r="V105" s="13"/>
      <c r="W105" s="13"/>
      <c r="X105" s="13"/>
      <c r="Y105" s="13"/>
      <c r="Z105" s="13"/>
    </row>
    <row r="106" spans="1:26" ht="65.25" customHeight="1">
      <c r="A106" s="52"/>
      <c r="B106" s="39"/>
      <c r="C106" s="44"/>
      <c r="D106" s="44"/>
      <c r="E106" s="1" t="s">
        <v>10</v>
      </c>
      <c r="F106" s="7">
        <v>33245.8</v>
      </c>
      <c r="G106" s="7">
        <v>33245.8</v>
      </c>
      <c r="H106" s="7">
        <f>I106</f>
        <v>33194.1</v>
      </c>
      <c r="I106" s="7">
        <v>33194.1</v>
      </c>
      <c r="J106" s="7">
        <f>I106/F106*100</f>
        <v>99.84449163503358</v>
      </c>
      <c r="K106" s="7">
        <f>I106/G106*100</f>
        <v>99.84449163503358</v>
      </c>
      <c r="L106" s="7">
        <f>I106/H106*100</f>
        <v>100</v>
      </c>
      <c r="M106" s="40"/>
      <c r="N106" s="40"/>
      <c r="O106" s="13"/>
      <c r="P106" s="13"/>
      <c r="Q106" s="13"/>
      <c r="R106" s="13"/>
      <c r="S106" s="14"/>
      <c r="T106" s="13"/>
      <c r="U106" s="13"/>
      <c r="V106" s="13"/>
      <c r="W106" s="13"/>
      <c r="X106" s="13"/>
      <c r="Y106" s="13"/>
      <c r="Z106" s="13"/>
    </row>
    <row r="107" spans="1:26" ht="64.5" customHeight="1">
      <c r="A107" s="52"/>
      <c r="B107" s="39"/>
      <c r="C107" s="44"/>
      <c r="D107" s="44"/>
      <c r="E107" s="1" t="s">
        <v>14</v>
      </c>
      <c r="F107" s="7"/>
      <c r="G107" s="7"/>
      <c r="H107" s="7"/>
      <c r="I107" s="7"/>
      <c r="J107" s="7"/>
      <c r="K107" s="7"/>
      <c r="L107" s="7"/>
      <c r="M107" s="40"/>
      <c r="N107" s="40"/>
      <c r="O107" s="13"/>
      <c r="P107" s="13"/>
      <c r="Q107" s="13"/>
      <c r="R107" s="13"/>
      <c r="S107" s="14"/>
      <c r="T107" s="13"/>
      <c r="U107" s="13"/>
      <c r="V107" s="13"/>
      <c r="W107" s="13"/>
      <c r="X107" s="13"/>
      <c r="Y107" s="13"/>
      <c r="Z107" s="13"/>
    </row>
    <row r="108" spans="1:26" ht="61.5" customHeight="1">
      <c r="A108" s="52"/>
      <c r="B108" s="39"/>
      <c r="C108" s="44"/>
      <c r="D108" s="44"/>
      <c r="E108" s="1" t="s">
        <v>11</v>
      </c>
      <c r="F108" s="7"/>
      <c r="G108" s="7"/>
      <c r="H108" s="7"/>
      <c r="I108" s="7"/>
      <c r="J108" s="7"/>
      <c r="K108" s="7"/>
      <c r="L108" s="7"/>
      <c r="M108" s="40"/>
      <c r="N108" s="40"/>
      <c r="O108" s="13"/>
      <c r="P108" s="13"/>
      <c r="Q108" s="13"/>
      <c r="R108" s="13"/>
      <c r="S108" s="14"/>
      <c r="T108" s="13"/>
      <c r="U108" s="13"/>
      <c r="V108" s="13"/>
      <c r="W108" s="13"/>
      <c r="X108" s="13"/>
      <c r="Y108" s="13"/>
      <c r="Z108" s="13"/>
    </row>
    <row r="109" spans="1:26" ht="87.75" customHeight="1">
      <c r="A109" s="52">
        <v>17</v>
      </c>
      <c r="B109" s="39" t="s">
        <v>52</v>
      </c>
      <c r="C109" s="44" t="s">
        <v>83</v>
      </c>
      <c r="D109" s="44" t="s">
        <v>35</v>
      </c>
      <c r="E109" s="1" t="s">
        <v>8</v>
      </c>
      <c r="F109" s="7">
        <f>F110+F111+F112+F114</f>
        <v>28891.7</v>
      </c>
      <c r="G109" s="7">
        <f>G110+G111+G112+G114</f>
        <v>28891.7</v>
      </c>
      <c r="H109" s="7">
        <f>H110+H111+H112+H114</f>
        <v>28609.3</v>
      </c>
      <c r="I109" s="31">
        <f>I110+I111+I112+I114</f>
        <v>28609.3</v>
      </c>
      <c r="J109" s="7">
        <f>I109/F109*100</f>
        <v>99.02255665121817</v>
      </c>
      <c r="K109" s="7">
        <f>I109/G109*100</f>
        <v>99.02255665121817</v>
      </c>
      <c r="L109" s="7">
        <f>I109/H109*100</f>
        <v>100</v>
      </c>
      <c r="M109" s="39" t="s">
        <v>118</v>
      </c>
      <c r="N109" s="39" t="s">
        <v>84</v>
      </c>
      <c r="O109" s="13">
        <f>P109+Q109+R109</f>
        <v>3</v>
      </c>
      <c r="P109" s="13">
        <v>3</v>
      </c>
      <c r="Q109" s="13"/>
      <c r="R109" s="13"/>
      <c r="S109" s="14">
        <v>100</v>
      </c>
      <c r="T109" s="13"/>
      <c r="U109" s="13"/>
      <c r="V109" s="13"/>
      <c r="W109" s="13"/>
      <c r="X109" s="13"/>
      <c r="Y109" s="13"/>
      <c r="Z109" s="13"/>
    </row>
    <row r="110" spans="1:26" ht="96" customHeight="1">
      <c r="A110" s="52"/>
      <c r="B110" s="39"/>
      <c r="C110" s="44"/>
      <c r="D110" s="44"/>
      <c r="E110" s="1" t="s">
        <v>9</v>
      </c>
      <c r="F110" s="7"/>
      <c r="G110" s="7"/>
      <c r="H110" s="7"/>
      <c r="I110" s="7"/>
      <c r="J110" s="7"/>
      <c r="K110" s="7"/>
      <c r="L110" s="7"/>
      <c r="M110" s="40"/>
      <c r="N110" s="40"/>
      <c r="O110" s="13"/>
      <c r="P110" s="13"/>
      <c r="Q110" s="13"/>
      <c r="R110" s="13"/>
      <c r="S110" s="14"/>
      <c r="T110" s="13"/>
      <c r="U110" s="13"/>
      <c r="V110" s="13"/>
      <c r="W110" s="13"/>
      <c r="X110" s="13"/>
      <c r="Y110" s="13"/>
      <c r="Z110" s="13"/>
    </row>
    <row r="111" spans="1:26" ht="108.75" customHeight="1">
      <c r="A111" s="52"/>
      <c r="B111" s="39"/>
      <c r="C111" s="44"/>
      <c r="D111" s="44"/>
      <c r="E111" s="1" t="s">
        <v>1</v>
      </c>
      <c r="F111" s="7">
        <v>919</v>
      </c>
      <c r="G111" s="7">
        <v>919</v>
      </c>
      <c r="H111" s="7">
        <v>919</v>
      </c>
      <c r="I111" s="7">
        <v>919</v>
      </c>
      <c r="J111" s="7" t="s">
        <v>0</v>
      </c>
      <c r="K111" s="7">
        <f>I111/G111*100</f>
        <v>100</v>
      </c>
      <c r="L111" s="7">
        <f>I111/H111*100</f>
        <v>100</v>
      </c>
      <c r="M111" s="40"/>
      <c r="N111" s="40"/>
      <c r="O111" s="13"/>
      <c r="P111" s="13"/>
      <c r="Q111" s="13"/>
      <c r="R111" s="13"/>
      <c r="S111" s="14"/>
      <c r="T111" s="13"/>
      <c r="U111" s="13"/>
      <c r="V111" s="13"/>
      <c r="W111" s="13"/>
      <c r="X111" s="13"/>
      <c r="Y111" s="13"/>
      <c r="Z111" s="13"/>
    </row>
    <row r="112" spans="1:26" ht="72.75" customHeight="1">
      <c r="A112" s="52"/>
      <c r="B112" s="39"/>
      <c r="C112" s="44"/>
      <c r="D112" s="44"/>
      <c r="E112" s="1" t="s">
        <v>10</v>
      </c>
      <c r="F112" s="7">
        <v>27972.7</v>
      </c>
      <c r="G112" s="7">
        <v>27972.7</v>
      </c>
      <c r="H112" s="7">
        <f>I112</f>
        <v>27690.3</v>
      </c>
      <c r="I112" s="7">
        <v>27690.3</v>
      </c>
      <c r="J112" s="7">
        <f>I112/F112*100</f>
        <v>98.99044425457679</v>
      </c>
      <c r="K112" s="7">
        <f>I112/G112*100</f>
        <v>98.99044425457679</v>
      </c>
      <c r="L112" s="7">
        <f>I112/H112*100</f>
        <v>100</v>
      </c>
      <c r="M112" s="40"/>
      <c r="N112" s="40"/>
      <c r="O112" s="13"/>
      <c r="P112" s="13"/>
      <c r="Q112" s="13"/>
      <c r="R112" s="13"/>
      <c r="S112" s="14"/>
      <c r="T112" s="13"/>
      <c r="U112" s="13"/>
      <c r="V112" s="13"/>
      <c r="W112" s="13"/>
      <c r="X112" s="13"/>
      <c r="Y112" s="13"/>
      <c r="Z112" s="13"/>
    </row>
    <row r="113" spans="1:26" ht="79.5" customHeight="1">
      <c r="A113" s="52"/>
      <c r="B113" s="39"/>
      <c r="C113" s="44"/>
      <c r="D113" s="44"/>
      <c r="E113" s="1" t="s">
        <v>14</v>
      </c>
      <c r="F113" s="7"/>
      <c r="G113" s="7" t="s">
        <v>0</v>
      </c>
      <c r="H113" s="7" t="s">
        <v>0</v>
      </c>
      <c r="I113" s="7" t="s">
        <v>0</v>
      </c>
      <c r="J113" s="7" t="s">
        <v>0</v>
      </c>
      <c r="K113" s="7" t="s">
        <v>0</v>
      </c>
      <c r="L113" s="7"/>
      <c r="M113" s="40"/>
      <c r="N113" s="40"/>
      <c r="O113" s="13"/>
      <c r="P113" s="13"/>
      <c r="Q113" s="13"/>
      <c r="R113" s="13"/>
      <c r="S113" s="14"/>
      <c r="T113" s="13"/>
      <c r="U113" s="13"/>
      <c r="V113" s="13"/>
      <c r="W113" s="13"/>
      <c r="X113" s="13"/>
      <c r="Y113" s="13"/>
      <c r="Z113" s="13"/>
    </row>
    <row r="114" spans="1:26" ht="46.5" customHeight="1">
      <c r="A114" s="52"/>
      <c r="B114" s="39"/>
      <c r="C114" s="44"/>
      <c r="D114" s="44"/>
      <c r="E114" s="1" t="s">
        <v>11</v>
      </c>
      <c r="F114" s="7"/>
      <c r="G114" s="7"/>
      <c r="H114" s="7"/>
      <c r="I114" s="7"/>
      <c r="J114" s="7"/>
      <c r="K114" s="7"/>
      <c r="L114" s="7"/>
      <c r="M114" s="40"/>
      <c r="N114" s="40"/>
      <c r="O114" s="13"/>
      <c r="P114" s="13"/>
      <c r="Q114" s="13"/>
      <c r="R114" s="13"/>
      <c r="S114" s="14"/>
      <c r="T114" s="13"/>
      <c r="U114" s="13"/>
      <c r="V114" s="13"/>
      <c r="W114" s="13"/>
      <c r="X114" s="13"/>
      <c r="Y114" s="13"/>
      <c r="Z114" s="13"/>
    </row>
    <row r="115" spans="1:26" ht="222" customHeight="1">
      <c r="A115" s="52">
        <v>18</v>
      </c>
      <c r="B115" s="39" t="s">
        <v>57</v>
      </c>
      <c r="C115" s="44" t="s">
        <v>86</v>
      </c>
      <c r="D115" s="44" t="s">
        <v>33</v>
      </c>
      <c r="E115" s="1" t="s">
        <v>8</v>
      </c>
      <c r="F115" s="7">
        <f>F116+F117+F118+F120</f>
        <v>30946.5</v>
      </c>
      <c r="G115" s="7">
        <f>G116+G117+G118+G120</f>
        <v>30946.5</v>
      </c>
      <c r="H115" s="7">
        <f>H116+H117+H118+H120</f>
        <v>28608.1</v>
      </c>
      <c r="I115" s="31">
        <f>I116+I117+I118+I120</f>
        <v>28608.1</v>
      </c>
      <c r="J115" s="7">
        <f>I115/F115*100</f>
        <v>92.44373354014185</v>
      </c>
      <c r="K115" s="7">
        <f>I115/G115*100</f>
        <v>92.44373354014185</v>
      </c>
      <c r="L115" s="7">
        <f>I115/H115*100</f>
        <v>100</v>
      </c>
      <c r="M115" s="49" t="s">
        <v>87</v>
      </c>
      <c r="N115" s="37" t="s">
        <v>88</v>
      </c>
      <c r="O115" s="13">
        <f>P115+Q115+R115</f>
        <v>15</v>
      </c>
      <c r="P115" s="13">
        <v>10</v>
      </c>
      <c r="Q115" s="13">
        <v>4</v>
      </c>
      <c r="R115" s="13">
        <v>1</v>
      </c>
      <c r="S115" s="14">
        <v>99.9</v>
      </c>
      <c r="T115" s="13"/>
      <c r="U115" s="13"/>
      <c r="V115" s="13"/>
      <c r="W115" s="13"/>
      <c r="X115" s="13"/>
      <c r="Y115" s="13"/>
      <c r="Z115" s="13"/>
    </row>
    <row r="116" spans="1:26" ht="125.25" customHeight="1">
      <c r="A116" s="52"/>
      <c r="B116" s="39"/>
      <c r="C116" s="44"/>
      <c r="D116" s="44"/>
      <c r="E116" s="1" t="s">
        <v>9</v>
      </c>
      <c r="F116" s="7"/>
      <c r="G116" s="7"/>
      <c r="H116" s="7"/>
      <c r="I116" s="7"/>
      <c r="J116" s="7"/>
      <c r="K116" s="7"/>
      <c r="L116" s="7"/>
      <c r="M116" s="50"/>
      <c r="N116" s="38"/>
      <c r="O116" s="13"/>
      <c r="P116" s="13"/>
      <c r="Q116" s="13"/>
      <c r="R116" s="13"/>
      <c r="S116" s="14"/>
      <c r="T116" s="13"/>
      <c r="U116" s="13"/>
      <c r="V116" s="13"/>
      <c r="W116" s="13"/>
      <c r="X116" s="13"/>
      <c r="Y116" s="13"/>
      <c r="Z116" s="13"/>
    </row>
    <row r="117" spans="1:26" ht="90.75" customHeight="1">
      <c r="A117" s="52"/>
      <c r="B117" s="39"/>
      <c r="C117" s="44"/>
      <c r="D117" s="44"/>
      <c r="E117" s="1" t="s">
        <v>1</v>
      </c>
      <c r="F117" s="7">
        <v>3007.2</v>
      </c>
      <c r="G117" s="7">
        <v>3007.2</v>
      </c>
      <c r="H117" s="7">
        <v>3005.6</v>
      </c>
      <c r="I117" s="7">
        <v>3005.6</v>
      </c>
      <c r="J117" s="7" t="s">
        <v>0</v>
      </c>
      <c r="K117" s="7" t="s">
        <v>0</v>
      </c>
      <c r="L117" s="7" t="s">
        <v>0</v>
      </c>
      <c r="M117" s="50"/>
      <c r="N117" s="38"/>
      <c r="O117" s="13"/>
      <c r="P117" s="13"/>
      <c r="Q117" s="13"/>
      <c r="R117" s="13"/>
      <c r="S117" s="14"/>
      <c r="T117" s="13"/>
      <c r="U117" s="13"/>
      <c r="V117" s="13"/>
      <c r="W117" s="13"/>
      <c r="X117" s="13"/>
      <c r="Y117" s="13"/>
      <c r="Z117" s="13"/>
    </row>
    <row r="118" spans="1:26" ht="102.75" customHeight="1">
      <c r="A118" s="52"/>
      <c r="B118" s="39"/>
      <c r="C118" s="44"/>
      <c r="D118" s="44"/>
      <c r="E118" s="1" t="s">
        <v>10</v>
      </c>
      <c r="F118" s="7">
        <v>27939.3</v>
      </c>
      <c r="G118" s="7">
        <v>27939.3</v>
      </c>
      <c r="H118" s="7">
        <f>I118</f>
        <v>25602.5</v>
      </c>
      <c r="I118" s="7">
        <v>25602.5</v>
      </c>
      <c r="J118" s="7">
        <f>I118/F118*100</f>
        <v>91.63615409119055</v>
      </c>
      <c r="K118" s="7">
        <f>I118/G118*100</f>
        <v>91.63615409119055</v>
      </c>
      <c r="L118" s="7">
        <f>I118/H118*100</f>
        <v>100</v>
      </c>
      <c r="M118" s="50" t="s">
        <v>103</v>
      </c>
      <c r="N118" s="62" t="s">
        <v>89</v>
      </c>
      <c r="O118" s="13"/>
      <c r="P118" s="13"/>
      <c r="Q118" s="13"/>
      <c r="R118" s="13"/>
      <c r="S118" s="14"/>
      <c r="T118" s="13"/>
      <c r="U118" s="13"/>
      <c r="V118" s="13"/>
      <c r="W118" s="13"/>
      <c r="X118" s="13"/>
      <c r="Y118" s="13"/>
      <c r="Z118" s="13"/>
    </row>
    <row r="119" spans="1:26" ht="132.75" customHeight="1">
      <c r="A119" s="52"/>
      <c r="B119" s="39"/>
      <c r="C119" s="44"/>
      <c r="D119" s="44"/>
      <c r="E119" s="1" t="s">
        <v>14</v>
      </c>
      <c r="F119" s="7"/>
      <c r="G119" s="7"/>
      <c r="H119" s="7"/>
      <c r="I119" s="7"/>
      <c r="J119" s="7"/>
      <c r="K119" s="7"/>
      <c r="L119" s="7"/>
      <c r="M119" s="53"/>
      <c r="N119" s="63"/>
      <c r="O119" s="13"/>
      <c r="P119" s="13"/>
      <c r="Q119" s="13"/>
      <c r="R119" s="13"/>
      <c r="S119" s="14"/>
      <c r="T119" s="13"/>
      <c r="U119" s="13"/>
      <c r="V119" s="13"/>
      <c r="W119" s="13"/>
      <c r="X119" s="13"/>
      <c r="Y119" s="13"/>
      <c r="Z119" s="13"/>
    </row>
    <row r="120" spans="1:26" ht="184.5" customHeight="1">
      <c r="A120" s="52"/>
      <c r="B120" s="39"/>
      <c r="C120" s="44"/>
      <c r="D120" s="44"/>
      <c r="E120" s="1" t="s">
        <v>11</v>
      </c>
      <c r="F120" s="7"/>
      <c r="G120" s="7"/>
      <c r="H120" s="7"/>
      <c r="I120" s="7"/>
      <c r="J120" s="7"/>
      <c r="K120" s="7"/>
      <c r="L120" s="7"/>
      <c r="M120" s="54"/>
      <c r="N120" s="64"/>
      <c r="O120" s="13"/>
      <c r="P120" s="13"/>
      <c r="Q120" s="13"/>
      <c r="R120" s="13"/>
      <c r="S120" s="14"/>
      <c r="T120" s="13"/>
      <c r="U120" s="13"/>
      <c r="V120" s="13"/>
      <c r="W120" s="13"/>
      <c r="X120" s="13"/>
      <c r="Y120" s="13"/>
      <c r="Z120" s="13"/>
    </row>
    <row r="121" spans="1:26" ht="49.5" customHeight="1">
      <c r="A121" s="41">
        <v>19</v>
      </c>
      <c r="B121" s="49" t="s">
        <v>54</v>
      </c>
      <c r="C121" s="48" t="s">
        <v>80</v>
      </c>
      <c r="D121" s="48" t="s">
        <v>35</v>
      </c>
      <c r="E121" s="1" t="s">
        <v>8</v>
      </c>
      <c r="F121" s="7">
        <f>F122+F123+F124+F126</f>
        <v>414939.5</v>
      </c>
      <c r="G121" s="7">
        <f>G122+G123+G124+G126</f>
        <v>414939.5</v>
      </c>
      <c r="H121" s="7">
        <f>H122+H123+H124+H126</f>
        <v>412353.2</v>
      </c>
      <c r="I121" s="7">
        <f>I122+I123+I124+I126</f>
        <v>412353.2</v>
      </c>
      <c r="J121" s="7">
        <f>I121/F121*100</f>
        <v>99.3767043147254</v>
      </c>
      <c r="K121" s="7">
        <f>I121/G121*100</f>
        <v>99.3767043147254</v>
      </c>
      <c r="L121" s="7">
        <f>I121/H121*100</f>
        <v>100</v>
      </c>
      <c r="M121" s="39" t="s">
        <v>104</v>
      </c>
      <c r="N121" s="49" t="s">
        <v>79</v>
      </c>
      <c r="O121" s="13">
        <f>P121+Q121+R121</f>
        <v>6</v>
      </c>
      <c r="P121" s="13">
        <v>4</v>
      </c>
      <c r="Q121" s="13">
        <v>2</v>
      </c>
      <c r="R121" s="13"/>
      <c r="S121" s="14">
        <v>102.7</v>
      </c>
      <c r="T121" s="13"/>
      <c r="U121" s="13"/>
      <c r="V121" s="13"/>
      <c r="W121" s="13"/>
      <c r="X121" s="13"/>
      <c r="Y121" s="13"/>
      <c r="Z121" s="13"/>
    </row>
    <row r="122" spans="1:26" ht="48" customHeight="1">
      <c r="A122" s="42"/>
      <c r="B122" s="50"/>
      <c r="C122" s="35"/>
      <c r="D122" s="35"/>
      <c r="E122" s="1" t="s">
        <v>9</v>
      </c>
      <c r="F122" s="7">
        <v>5774</v>
      </c>
      <c r="G122" s="7">
        <v>5774</v>
      </c>
      <c r="H122" s="7">
        <v>5774</v>
      </c>
      <c r="I122" s="7">
        <v>5774</v>
      </c>
      <c r="J122" s="7">
        <f>I122/F122*100</f>
        <v>100</v>
      </c>
      <c r="K122" s="7">
        <f>I122/G122*100</f>
        <v>100</v>
      </c>
      <c r="L122" s="7">
        <f>I122/H122*100</f>
        <v>100</v>
      </c>
      <c r="M122" s="39"/>
      <c r="N122" s="50"/>
      <c r="O122" s="13"/>
      <c r="P122" s="13"/>
      <c r="Q122" s="13"/>
      <c r="R122" s="13"/>
      <c r="S122" s="14"/>
      <c r="T122" s="13"/>
      <c r="U122" s="13"/>
      <c r="V122" s="13"/>
      <c r="W122" s="13"/>
      <c r="X122" s="13"/>
      <c r="Y122" s="13"/>
      <c r="Z122" s="13"/>
    </row>
    <row r="123" spans="1:26" ht="44.25" customHeight="1">
      <c r="A123" s="42"/>
      <c r="B123" s="50"/>
      <c r="C123" s="35"/>
      <c r="D123" s="35"/>
      <c r="E123" s="1" t="s">
        <v>1</v>
      </c>
      <c r="F123" s="7">
        <v>2829.7</v>
      </c>
      <c r="G123" s="7">
        <v>2829.7</v>
      </c>
      <c r="H123" s="7">
        <v>2829.7</v>
      </c>
      <c r="I123" s="7">
        <v>2829.7</v>
      </c>
      <c r="J123" s="7">
        <f>I123/F123*100</f>
        <v>100</v>
      </c>
      <c r="K123" s="7">
        <f>I123/G123*100</f>
        <v>100</v>
      </c>
      <c r="L123" s="7">
        <f>I123/H123*100</f>
        <v>100</v>
      </c>
      <c r="M123" s="39"/>
      <c r="N123" s="50"/>
      <c r="O123" s="13"/>
      <c r="P123" s="13"/>
      <c r="Q123" s="13"/>
      <c r="R123" s="13"/>
      <c r="S123" s="14"/>
      <c r="T123" s="13"/>
      <c r="U123" s="13"/>
      <c r="V123" s="13"/>
      <c r="W123" s="13"/>
      <c r="X123" s="13"/>
      <c r="Y123" s="13"/>
      <c r="Z123" s="13"/>
    </row>
    <row r="124" spans="1:26" ht="63" customHeight="1">
      <c r="A124" s="42"/>
      <c r="B124" s="50"/>
      <c r="C124" s="35"/>
      <c r="D124" s="35"/>
      <c r="E124" s="1" t="s">
        <v>10</v>
      </c>
      <c r="F124" s="7">
        <v>406335.8</v>
      </c>
      <c r="G124" s="7">
        <v>406335.8</v>
      </c>
      <c r="H124" s="7">
        <v>403749.5</v>
      </c>
      <c r="I124" s="7">
        <v>403749.5</v>
      </c>
      <c r="J124" s="7">
        <f>I124/F124*100</f>
        <v>99.36350673506986</v>
      </c>
      <c r="K124" s="7">
        <f>I124/G124*100</f>
        <v>99.36350673506986</v>
      </c>
      <c r="L124" s="7">
        <f>I124/H124*100</f>
        <v>100</v>
      </c>
      <c r="M124" s="39"/>
      <c r="N124" s="50"/>
      <c r="O124" s="13"/>
      <c r="P124" s="13"/>
      <c r="Q124" s="13"/>
      <c r="R124" s="13"/>
      <c r="S124" s="14"/>
      <c r="T124" s="13"/>
      <c r="U124" s="13"/>
      <c r="V124" s="13"/>
      <c r="W124" s="13"/>
      <c r="X124" s="13"/>
      <c r="Y124" s="13"/>
      <c r="Z124" s="13"/>
    </row>
    <row r="125" spans="1:26" ht="126" customHeight="1">
      <c r="A125" s="42"/>
      <c r="B125" s="50"/>
      <c r="C125" s="35"/>
      <c r="D125" s="35"/>
      <c r="E125" s="1" t="s">
        <v>14</v>
      </c>
      <c r="F125" s="7"/>
      <c r="G125" s="7" t="s">
        <v>0</v>
      </c>
      <c r="H125" s="7" t="s">
        <v>0</v>
      </c>
      <c r="I125" s="7" t="s">
        <v>0</v>
      </c>
      <c r="J125" s="7" t="s">
        <v>0</v>
      </c>
      <c r="K125" s="7" t="s">
        <v>0</v>
      </c>
      <c r="L125" s="7" t="s">
        <v>0</v>
      </c>
      <c r="M125" s="39"/>
      <c r="N125" s="50"/>
      <c r="O125" s="13"/>
      <c r="P125" s="13"/>
      <c r="Q125" s="13"/>
      <c r="R125" s="13"/>
      <c r="S125" s="14"/>
      <c r="T125" s="13"/>
      <c r="U125" s="13"/>
      <c r="V125" s="13"/>
      <c r="W125" s="13"/>
      <c r="X125" s="13"/>
      <c r="Y125" s="13"/>
      <c r="Z125" s="13"/>
    </row>
    <row r="126" spans="1:26" ht="141" customHeight="1">
      <c r="A126" s="43"/>
      <c r="B126" s="51"/>
      <c r="C126" s="36"/>
      <c r="D126" s="36"/>
      <c r="E126" s="1" t="s">
        <v>11</v>
      </c>
      <c r="F126" s="7"/>
      <c r="G126" s="7"/>
      <c r="H126" s="7"/>
      <c r="I126" s="7"/>
      <c r="J126" s="7"/>
      <c r="K126" s="7"/>
      <c r="L126" s="7"/>
      <c r="M126" s="39"/>
      <c r="N126" s="51"/>
      <c r="O126" s="13"/>
      <c r="P126" s="13"/>
      <c r="Q126" s="13"/>
      <c r="R126" s="13"/>
      <c r="S126" s="14"/>
      <c r="T126" s="13"/>
      <c r="U126" s="13"/>
      <c r="V126" s="13"/>
      <c r="W126" s="13"/>
      <c r="X126" s="13"/>
      <c r="Y126" s="13"/>
      <c r="Z126" s="13"/>
    </row>
    <row r="127" spans="1:26" ht="107.25" customHeight="1">
      <c r="A127" s="52">
        <v>20</v>
      </c>
      <c r="B127" s="39" t="s">
        <v>55</v>
      </c>
      <c r="C127" s="44" t="s">
        <v>71</v>
      </c>
      <c r="D127" s="44" t="s">
        <v>29</v>
      </c>
      <c r="E127" s="1" t="s">
        <v>8</v>
      </c>
      <c r="F127" s="7">
        <f>F128+F129+F130</f>
        <v>48766.2</v>
      </c>
      <c r="G127" s="7">
        <f>G128+G129+G130</f>
        <v>48766.2</v>
      </c>
      <c r="H127" s="7">
        <f>H128+H129+H130</f>
        <v>48552.3</v>
      </c>
      <c r="I127" s="31">
        <f>I128+I129+I130</f>
        <v>48552.3</v>
      </c>
      <c r="J127" s="7">
        <f>I127/F127*100</f>
        <v>99.56137652718482</v>
      </c>
      <c r="K127" s="7">
        <f>I127/G127*100</f>
        <v>99.56137652718482</v>
      </c>
      <c r="L127" s="7">
        <f>I127/H127*100</f>
        <v>100</v>
      </c>
      <c r="M127" s="39" t="s">
        <v>119</v>
      </c>
      <c r="N127" s="46" t="s">
        <v>75</v>
      </c>
      <c r="O127" s="13">
        <f>P127+Q127+R127</f>
        <v>100</v>
      </c>
      <c r="P127" s="13">
        <v>100</v>
      </c>
      <c r="Q127" s="13"/>
      <c r="R127" s="13"/>
      <c r="S127" s="14">
        <v>100</v>
      </c>
      <c r="T127" s="13"/>
      <c r="U127" s="13"/>
      <c r="V127" s="13"/>
      <c r="W127" s="13"/>
      <c r="X127" s="13"/>
      <c r="Y127" s="13"/>
      <c r="Z127" s="13"/>
    </row>
    <row r="128" spans="1:26" ht="108" customHeight="1">
      <c r="A128" s="52"/>
      <c r="B128" s="39"/>
      <c r="C128" s="44"/>
      <c r="D128" s="44"/>
      <c r="E128" s="1" t="s">
        <v>9</v>
      </c>
      <c r="F128" s="7"/>
      <c r="G128" s="7"/>
      <c r="H128" s="7"/>
      <c r="I128" s="7"/>
      <c r="J128" s="7"/>
      <c r="K128" s="7"/>
      <c r="L128" s="7"/>
      <c r="M128" s="40"/>
      <c r="N128" s="47"/>
      <c r="O128" s="13"/>
      <c r="P128" s="13"/>
      <c r="Q128" s="13"/>
      <c r="R128" s="13"/>
      <c r="S128" s="14"/>
      <c r="T128" s="13"/>
      <c r="U128" s="13"/>
      <c r="V128" s="13"/>
      <c r="W128" s="13"/>
      <c r="X128" s="13"/>
      <c r="Y128" s="13"/>
      <c r="Z128" s="13"/>
    </row>
    <row r="129" spans="1:26" ht="60.75" customHeight="1">
      <c r="A129" s="52"/>
      <c r="B129" s="39"/>
      <c r="C129" s="44"/>
      <c r="D129" s="44"/>
      <c r="E129" s="1" t="s">
        <v>1</v>
      </c>
      <c r="F129" s="7"/>
      <c r="G129" s="7"/>
      <c r="H129" s="7"/>
      <c r="I129" s="7"/>
      <c r="J129" s="7"/>
      <c r="K129" s="7"/>
      <c r="L129" s="7"/>
      <c r="M129" s="40"/>
      <c r="N129" s="47"/>
      <c r="O129" s="13"/>
      <c r="P129" s="13"/>
      <c r="Q129" s="13"/>
      <c r="R129" s="13"/>
      <c r="S129" s="14"/>
      <c r="T129" s="13"/>
      <c r="U129" s="13"/>
      <c r="V129" s="13"/>
      <c r="W129" s="13"/>
      <c r="X129" s="13"/>
      <c r="Y129" s="13"/>
      <c r="Z129" s="13"/>
    </row>
    <row r="130" spans="1:26" ht="96" customHeight="1">
      <c r="A130" s="52"/>
      <c r="B130" s="39"/>
      <c r="C130" s="44"/>
      <c r="D130" s="44"/>
      <c r="E130" s="1" t="s">
        <v>10</v>
      </c>
      <c r="F130" s="7">
        <v>48766.2</v>
      </c>
      <c r="G130" s="7">
        <v>48766.2</v>
      </c>
      <c r="H130" s="7">
        <f>I130</f>
        <v>48552.3</v>
      </c>
      <c r="I130" s="7">
        <v>48552.3</v>
      </c>
      <c r="J130" s="7">
        <f>I130/F130*100</f>
        <v>99.56137652718482</v>
      </c>
      <c r="K130" s="7">
        <f>I130/G130*100</f>
        <v>99.56137652718482</v>
      </c>
      <c r="L130" s="7">
        <f>I130/H130*100</f>
        <v>100</v>
      </c>
      <c r="M130" s="40"/>
      <c r="N130" s="47"/>
      <c r="O130" s="13"/>
      <c r="P130" s="13"/>
      <c r="Q130" s="13"/>
      <c r="R130" s="13"/>
      <c r="S130" s="14"/>
      <c r="T130" s="13"/>
      <c r="U130" s="13"/>
      <c r="V130" s="13"/>
      <c r="W130" s="13"/>
      <c r="X130" s="13"/>
      <c r="Y130" s="13"/>
      <c r="Z130" s="13"/>
    </row>
    <row r="131" spans="1:26" ht="86.25" customHeight="1">
      <c r="A131" s="52"/>
      <c r="B131" s="39"/>
      <c r="C131" s="44"/>
      <c r="D131" s="44"/>
      <c r="E131" s="1" t="s">
        <v>14</v>
      </c>
      <c r="F131" s="7" t="s">
        <v>0</v>
      </c>
      <c r="G131" s="7" t="s">
        <v>0</v>
      </c>
      <c r="H131" s="7" t="s">
        <v>0</v>
      </c>
      <c r="I131" s="7" t="s">
        <v>0</v>
      </c>
      <c r="J131" s="7" t="s">
        <v>0</v>
      </c>
      <c r="K131" s="7" t="s">
        <v>0</v>
      </c>
      <c r="L131" s="7" t="s">
        <v>0</v>
      </c>
      <c r="M131" s="40"/>
      <c r="N131" s="47"/>
      <c r="O131" s="13"/>
      <c r="P131" s="13"/>
      <c r="Q131" s="13"/>
      <c r="R131" s="13"/>
      <c r="S131" s="14"/>
      <c r="T131" s="13"/>
      <c r="U131" s="13"/>
      <c r="V131" s="13"/>
      <c r="W131" s="13"/>
      <c r="X131" s="13"/>
      <c r="Y131" s="13"/>
      <c r="Z131" s="13"/>
    </row>
    <row r="132" spans="1:26" ht="55.5" customHeight="1">
      <c r="A132" s="52"/>
      <c r="B132" s="39"/>
      <c r="C132" s="44"/>
      <c r="D132" s="44"/>
      <c r="E132" s="1" t="s">
        <v>11</v>
      </c>
      <c r="F132" s="7" t="s">
        <v>0</v>
      </c>
      <c r="G132" s="7" t="s">
        <v>0</v>
      </c>
      <c r="H132" s="7" t="s">
        <v>0</v>
      </c>
      <c r="I132" s="7" t="s">
        <v>0</v>
      </c>
      <c r="J132" s="7" t="s">
        <v>0</v>
      </c>
      <c r="K132" s="7" t="s">
        <v>0</v>
      </c>
      <c r="L132" s="7" t="s">
        <v>0</v>
      </c>
      <c r="M132" s="40"/>
      <c r="N132" s="47"/>
      <c r="O132" s="13"/>
      <c r="P132" s="13"/>
      <c r="Q132" s="13"/>
      <c r="R132" s="13"/>
      <c r="S132" s="14"/>
      <c r="T132" s="13"/>
      <c r="U132" s="13"/>
      <c r="V132" s="13"/>
      <c r="W132" s="13"/>
      <c r="X132" s="13"/>
      <c r="Y132" s="13"/>
      <c r="Z132" s="13"/>
    </row>
    <row r="133" spans="1:26" ht="15">
      <c r="A133" s="11"/>
      <c r="B133" s="15"/>
      <c r="C133" s="11"/>
      <c r="D133" s="11"/>
      <c r="E133" s="15"/>
      <c r="F133" s="8"/>
      <c r="G133" s="8"/>
      <c r="H133" s="8"/>
      <c r="I133" s="8"/>
      <c r="J133" s="8"/>
      <c r="K133" s="8"/>
      <c r="L133" s="8"/>
      <c r="M133" s="15"/>
      <c r="N133" s="15"/>
      <c r="O133" s="13"/>
      <c r="P133" s="13"/>
      <c r="Q133" s="13"/>
      <c r="R133" s="13"/>
      <c r="S133" s="14"/>
      <c r="T133" s="13"/>
      <c r="U133" s="13"/>
      <c r="V133" s="13"/>
      <c r="W133" s="13"/>
      <c r="X133" s="13"/>
      <c r="Y133" s="13"/>
      <c r="Z133" s="13"/>
    </row>
    <row r="134" spans="1:26" ht="15">
      <c r="A134" s="11"/>
      <c r="B134" s="15"/>
      <c r="C134" s="11"/>
      <c r="D134" s="11"/>
      <c r="E134" s="15"/>
      <c r="F134" s="8"/>
      <c r="G134" s="8"/>
      <c r="H134" s="8"/>
      <c r="I134" s="8"/>
      <c r="J134" s="8"/>
      <c r="K134" s="8"/>
      <c r="L134" s="8"/>
      <c r="M134" s="15"/>
      <c r="N134" s="15"/>
      <c r="O134" s="13"/>
      <c r="P134" s="13"/>
      <c r="Q134" s="13"/>
      <c r="R134" s="13"/>
      <c r="S134" s="14"/>
      <c r="T134" s="13"/>
      <c r="U134" s="13"/>
      <c r="V134" s="13"/>
      <c r="W134" s="13"/>
      <c r="X134" s="13"/>
      <c r="Y134" s="13"/>
      <c r="Z134" s="13"/>
    </row>
    <row r="135" spans="1:26" ht="15">
      <c r="A135" s="11"/>
      <c r="B135" s="15"/>
      <c r="C135" s="11"/>
      <c r="D135" s="11"/>
      <c r="E135" s="15"/>
      <c r="F135" s="8"/>
      <c r="G135" s="8"/>
      <c r="H135" s="8"/>
      <c r="I135" s="8"/>
      <c r="J135" s="8"/>
      <c r="K135" s="8"/>
      <c r="L135" s="8"/>
      <c r="M135" s="15"/>
      <c r="N135" s="15"/>
      <c r="O135" s="13"/>
      <c r="P135" s="13"/>
      <c r="Q135" s="13"/>
      <c r="R135" s="13"/>
      <c r="S135" s="14"/>
      <c r="T135" s="13"/>
      <c r="U135" s="13"/>
      <c r="V135" s="13"/>
      <c r="W135" s="13"/>
      <c r="X135" s="13"/>
      <c r="Y135" s="13"/>
      <c r="Z135" s="13"/>
    </row>
    <row r="136" spans="1:26" ht="15">
      <c r="A136" s="11"/>
      <c r="B136" s="15"/>
      <c r="C136" s="11"/>
      <c r="D136" s="11"/>
      <c r="E136" s="15"/>
      <c r="F136" s="8"/>
      <c r="G136" s="8"/>
      <c r="H136" s="8"/>
      <c r="I136" s="8"/>
      <c r="J136" s="8"/>
      <c r="K136" s="8"/>
      <c r="L136" s="8"/>
      <c r="M136" s="15"/>
      <c r="N136" s="15"/>
      <c r="O136" s="13"/>
      <c r="P136" s="13"/>
      <c r="Q136" s="13"/>
      <c r="R136" s="13"/>
      <c r="S136" s="14"/>
      <c r="T136" s="13"/>
      <c r="U136" s="13"/>
      <c r="V136" s="13"/>
      <c r="W136" s="13"/>
      <c r="X136" s="13"/>
      <c r="Y136" s="13"/>
      <c r="Z136" s="13"/>
    </row>
    <row r="137" spans="1:26" ht="15">
      <c r="A137" s="11"/>
      <c r="B137" s="15"/>
      <c r="C137" s="11"/>
      <c r="D137" s="11"/>
      <c r="E137" s="15"/>
      <c r="F137" s="8"/>
      <c r="G137" s="8"/>
      <c r="H137" s="8"/>
      <c r="I137" s="8"/>
      <c r="J137" s="8"/>
      <c r="K137" s="8"/>
      <c r="L137" s="8"/>
      <c r="M137" s="15"/>
      <c r="N137" s="15"/>
      <c r="O137" s="13"/>
      <c r="P137" s="13"/>
      <c r="Q137" s="13"/>
      <c r="R137" s="13"/>
      <c r="S137" s="14"/>
      <c r="T137" s="13"/>
      <c r="U137" s="13"/>
      <c r="V137" s="13"/>
      <c r="W137" s="13"/>
      <c r="X137" s="13"/>
      <c r="Y137" s="13"/>
      <c r="Z137" s="13"/>
    </row>
    <row r="138" spans="1:26" ht="15">
      <c r="A138" s="11"/>
      <c r="B138" s="15"/>
      <c r="C138" s="11"/>
      <c r="D138" s="11"/>
      <c r="E138" s="15"/>
      <c r="F138" s="8"/>
      <c r="G138" s="8"/>
      <c r="H138" s="8"/>
      <c r="I138" s="8"/>
      <c r="J138" s="8"/>
      <c r="K138" s="8"/>
      <c r="L138" s="8"/>
      <c r="M138" s="15"/>
      <c r="N138" s="15"/>
      <c r="O138" s="13"/>
      <c r="P138" s="13"/>
      <c r="Q138" s="13"/>
      <c r="R138" s="13"/>
      <c r="S138" s="14"/>
      <c r="T138" s="13"/>
      <c r="U138" s="13"/>
      <c r="V138" s="13"/>
      <c r="W138" s="13"/>
      <c r="X138" s="13"/>
      <c r="Y138" s="13"/>
      <c r="Z138" s="13"/>
    </row>
    <row r="139" spans="1:26" ht="15">
      <c r="A139" s="11"/>
      <c r="B139" s="15"/>
      <c r="C139" s="11"/>
      <c r="D139" s="11"/>
      <c r="E139" s="15"/>
      <c r="F139" s="8"/>
      <c r="G139" s="8"/>
      <c r="H139" s="8"/>
      <c r="I139" s="8"/>
      <c r="J139" s="8"/>
      <c r="K139" s="8"/>
      <c r="L139" s="8"/>
      <c r="M139" s="15"/>
      <c r="N139" s="15"/>
      <c r="O139" s="13"/>
      <c r="P139" s="13"/>
      <c r="Q139" s="13"/>
      <c r="R139" s="13"/>
      <c r="S139" s="14"/>
      <c r="T139" s="13"/>
      <c r="U139" s="13"/>
      <c r="V139" s="13"/>
      <c r="W139" s="13"/>
      <c r="X139" s="13"/>
      <c r="Y139" s="13"/>
      <c r="Z139" s="13"/>
    </row>
    <row r="140" spans="1:26" ht="15">
      <c r="A140" s="11"/>
      <c r="B140" s="15"/>
      <c r="C140" s="11"/>
      <c r="D140" s="11"/>
      <c r="E140" s="15"/>
      <c r="F140" s="8"/>
      <c r="G140" s="8"/>
      <c r="H140" s="8"/>
      <c r="I140" s="8"/>
      <c r="J140" s="8"/>
      <c r="K140" s="8"/>
      <c r="L140" s="8"/>
      <c r="M140" s="15"/>
      <c r="N140" s="15"/>
      <c r="O140" s="13"/>
      <c r="P140" s="13"/>
      <c r="Q140" s="13"/>
      <c r="R140" s="13"/>
      <c r="S140" s="14"/>
      <c r="T140" s="13"/>
      <c r="U140" s="13"/>
      <c r="V140" s="13"/>
      <c r="W140" s="13"/>
      <c r="X140" s="13"/>
      <c r="Y140" s="13"/>
      <c r="Z140" s="13"/>
    </row>
    <row r="141" spans="1:26" ht="15">
      <c r="A141" s="11"/>
      <c r="B141" s="15"/>
      <c r="C141" s="11"/>
      <c r="D141" s="11"/>
      <c r="E141" s="15"/>
      <c r="F141" s="8"/>
      <c r="G141" s="8"/>
      <c r="H141" s="8"/>
      <c r="I141" s="8"/>
      <c r="J141" s="8"/>
      <c r="K141" s="8"/>
      <c r="L141" s="8"/>
      <c r="M141" s="15"/>
      <c r="N141" s="15"/>
      <c r="O141" s="13"/>
      <c r="P141" s="13"/>
      <c r="Q141" s="13"/>
      <c r="R141" s="13"/>
      <c r="S141" s="14"/>
      <c r="T141" s="13"/>
      <c r="U141" s="13"/>
      <c r="V141" s="13"/>
      <c r="W141" s="13"/>
      <c r="X141" s="13"/>
      <c r="Y141" s="13"/>
      <c r="Z141" s="13"/>
    </row>
    <row r="142" spans="1:26" ht="15">
      <c r="A142" s="11"/>
      <c r="B142" s="15"/>
      <c r="C142" s="11"/>
      <c r="D142" s="11"/>
      <c r="E142" s="15"/>
      <c r="F142" s="8"/>
      <c r="G142" s="8"/>
      <c r="H142" s="8"/>
      <c r="I142" s="8"/>
      <c r="J142" s="8"/>
      <c r="K142" s="8"/>
      <c r="L142" s="8"/>
      <c r="M142" s="15"/>
      <c r="N142" s="15"/>
      <c r="O142" s="13"/>
      <c r="P142" s="13"/>
      <c r="Q142" s="13"/>
      <c r="R142" s="13"/>
      <c r="S142" s="14"/>
      <c r="T142" s="13"/>
      <c r="U142" s="13"/>
      <c r="V142" s="13"/>
      <c r="W142" s="13"/>
      <c r="X142" s="13"/>
      <c r="Y142" s="13"/>
      <c r="Z142" s="13"/>
    </row>
    <row r="143" spans="1:26" ht="15">
      <c r="A143" s="11"/>
      <c r="B143" s="15"/>
      <c r="C143" s="11"/>
      <c r="D143" s="11"/>
      <c r="E143" s="15"/>
      <c r="F143" s="8"/>
      <c r="G143" s="8"/>
      <c r="H143" s="8"/>
      <c r="I143" s="8"/>
      <c r="J143" s="8"/>
      <c r="K143" s="8"/>
      <c r="L143" s="8"/>
      <c r="M143" s="15"/>
      <c r="N143" s="15"/>
      <c r="O143" s="13"/>
      <c r="P143" s="13"/>
      <c r="Q143" s="13"/>
      <c r="R143" s="13"/>
      <c r="S143" s="14"/>
      <c r="T143" s="13"/>
      <c r="U143" s="13"/>
      <c r="V143" s="13"/>
      <c r="W143" s="13"/>
      <c r="X143" s="13"/>
      <c r="Y143" s="13"/>
      <c r="Z143" s="13"/>
    </row>
    <row r="144" spans="1:26" ht="15">
      <c r="A144" s="11"/>
      <c r="B144" s="15"/>
      <c r="C144" s="11"/>
      <c r="D144" s="11"/>
      <c r="E144" s="15"/>
      <c r="F144" s="8"/>
      <c r="G144" s="8"/>
      <c r="H144" s="8"/>
      <c r="I144" s="8"/>
      <c r="J144" s="8"/>
      <c r="K144" s="8"/>
      <c r="L144" s="8"/>
      <c r="M144" s="15"/>
      <c r="N144" s="15"/>
      <c r="O144" s="13"/>
      <c r="P144" s="13"/>
      <c r="Q144" s="13"/>
      <c r="R144" s="13"/>
      <c r="S144" s="14"/>
      <c r="T144" s="13"/>
      <c r="U144" s="13"/>
      <c r="V144" s="13"/>
      <c r="W144" s="13"/>
      <c r="X144" s="13"/>
      <c r="Y144" s="13"/>
      <c r="Z144" s="13"/>
    </row>
    <row r="145" spans="1:26" ht="15">
      <c r="A145" s="11"/>
      <c r="B145" s="15"/>
      <c r="C145" s="11"/>
      <c r="D145" s="11"/>
      <c r="E145" s="15"/>
      <c r="F145" s="8"/>
      <c r="G145" s="8"/>
      <c r="H145" s="8"/>
      <c r="I145" s="8"/>
      <c r="J145" s="8"/>
      <c r="K145" s="8"/>
      <c r="L145" s="8"/>
      <c r="M145" s="15"/>
      <c r="N145" s="15"/>
      <c r="O145" s="13"/>
      <c r="P145" s="13"/>
      <c r="Q145" s="13"/>
      <c r="R145" s="13"/>
      <c r="S145" s="14"/>
      <c r="T145" s="13"/>
      <c r="U145" s="13"/>
      <c r="V145" s="13"/>
      <c r="W145" s="13"/>
      <c r="X145" s="13"/>
      <c r="Y145" s="13"/>
      <c r="Z145" s="13"/>
    </row>
    <row r="146" spans="1:26" ht="15">
      <c r="A146" s="11"/>
      <c r="B146" s="15"/>
      <c r="C146" s="11"/>
      <c r="D146" s="11"/>
      <c r="E146" s="15"/>
      <c r="F146" s="8"/>
      <c r="G146" s="8"/>
      <c r="H146" s="8"/>
      <c r="I146" s="8"/>
      <c r="J146" s="8"/>
      <c r="K146" s="8"/>
      <c r="L146" s="8"/>
      <c r="M146" s="15"/>
      <c r="N146" s="15"/>
      <c r="O146" s="13"/>
      <c r="P146" s="13"/>
      <c r="Q146" s="13"/>
      <c r="R146" s="13"/>
      <c r="S146" s="14"/>
      <c r="T146" s="13"/>
      <c r="U146" s="13"/>
      <c r="V146" s="13"/>
      <c r="W146" s="13"/>
      <c r="X146" s="13"/>
      <c r="Y146" s="13"/>
      <c r="Z146" s="13"/>
    </row>
    <row r="147" spans="1:26" ht="15">
      <c r="A147" s="11"/>
      <c r="B147" s="15"/>
      <c r="C147" s="11"/>
      <c r="D147" s="11"/>
      <c r="E147" s="15"/>
      <c r="F147" s="8"/>
      <c r="G147" s="8"/>
      <c r="H147" s="8"/>
      <c r="I147" s="8"/>
      <c r="J147" s="8"/>
      <c r="K147" s="8"/>
      <c r="L147" s="8"/>
      <c r="M147" s="15"/>
      <c r="N147" s="15"/>
      <c r="O147" s="13"/>
      <c r="P147" s="13"/>
      <c r="Q147" s="13"/>
      <c r="R147" s="13"/>
      <c r="S147" s="14"/>
      <c r="T147" s="13"/>
      <c r="U147" s="13"/>
      <c r="V147" s="13"/>
      <c r="W147" s="13"/>
      <c r="X147" s="13"/>
      <c r="Y147" s="13"/>
      <c r="Z147" s="13"/>
    </row>
    <row r="148" spans="1:26" ht="15">
      <c r="A148" s="11"/>
      <c r="B148" s="15"/>
      <c r="C148" s="11"/>
      <c r="D148" s="11"/>
      <c r="E148" s="15"/>
      <c r="F148" s="8"/>
      <c r="G148" s="8"/>
      <c r="H148" s="8"/>
      <c r="I148" s="8"/>
      <c r="J148" s="8"/>
      <c r="K148" s="8"/>
      <c r="L148" s="8"/>
      <c r="M148" s="15"/>
      <c r="N148" s="15"/>
      <c r="O148" s="13"/>
      <c r="P148" s="13"/>
      <c r="Q148" s="13"/>
      <c r="R148" s="13"/>
      <c r="S148" s="14"/>
      <c r="T148" s="13"/>
      <c r="U148" s="13"/>
      <c r="V148" s="13"/>
      <c r="W148" s="13"/>
      <c r="X148" s="13"/>
      <c r="Y148" s="13"/>
      <c r="Z148" s="13"/>
    </row>
    <row r="149" spans="1:26" ht="15">
      <c r="A149" s="11"/>
      <c r="B149" s="15"/>
      <c r="C149" s="11"/>
      <c r="D149" s="11"/>
      <c r="E149" s="15"/>
      <c r="F149" s="8"/>
      <c r="G149" s="8"/>
      <c r="H149" s="8"/>
      <c r="I149" s="8"/>
      <c r="J149" s="8"/>
      <c r="K149" s="8"/>
      <c r="L149" s="8"/>
      <c r="M149" s="15"/>
      <c r="N149" s="15"/>
      <c r="O149" s="13"/>
      <c r="P149" s="13"/>
      <c r="Q149" s="13"/>
      <c r="R149" s="13"/>
      <c r="S149" s="14"/>
      <c r="T149" s="13"/>
      <c r="U149" s="13"/>
      <c r="V149" s="13"/>
      <c r="W149" s="13"/>
      <c r="X149" s="13"/>
      <c r="Y149" s="13"/>
      <c r="Z149" s="13"/>
    </row>
    <row r="150" spans="1:26" ht="15">
      <c r="A150" s="11"/>
      <c r="B150" s="15"/>
      <c r="C150" s="11"/>
      <c r="D150" s="11"/>
      <c r="E150" s="15"/>
      <c r="F150" s="8"/>
      <c r="G150" s="8"/>
      <c r="H150" s="8"/>
      <c r="I150" s="8"/>
      <c r="J150" s="8"/>
      <c r="K150" s="8"/>
      <c r="L150" s="8"/>
      <c r="M150" s="15"/>
      <c r="N150" s="15"/>
      <c r="O150" s="13"/>
      <c r="P150" s="13"/>
      <c r="Q150" s="13"/>
      <c r="R150" s="13"/>
      <c r="S150" s="14"/>
      <c r="T150" s="13"/>
      <c r="U150" s="13"/>
      <c r="V150" s="13"/>
      <c r="W150" s="13"/>
      <c r="X150" s="13"/>
      <c r="Y150" s="13"/>
      <c r="Z150" s="13"/>
    </row>
    <row r="151" spans="1:26" ht="15">
      <c r="A151" s="11"/>
      <c r="B151" s="15"/>
      <c r="C151" s="11"/>
      <c r="D151" s="11"/>
      <c r="E151" s="15"/>
      <c r="F151" s="8"/>
      <c r="G151" s="8"/>
      <c r="H151" s="8"/>
      <c r="I151" s="8"/>
      <c r="J151" s="8"/>
      <c r="K151" s="8"/>
      <c r="L151" s="8"/>
      <c r="M151" s="15"/>
      <c r="N151" s="15"/>
      <c r="O151" s="13"/>
      <c r="P151" s="13"/>
      <c r="Q151" s="13"/>
      <c r="R151" s="13"/>
      <c r="S151" s="14"/>
      <c r="T151" s="13"/>
      <c r="U151" s="13"/>
      <c r="V151" s="13"/>
      <c r="W151" s="13"/>
      <c r="X151" s="13"/>
      <c r="Y151" s="13"/>
      <c r="Z151" s="13"/>
    </row>
    <row r="152" spans="1:26" ht="15">
      <c r="A152" s="11"/>
      <c r="B152" s="15"/>
      <c r="C152" s="11"/>
      <c r="D152" s="11"/>
      <c r="E152" s="15"/>
      <c r="F152" s="8"/>
      <c r="G152" s="8"/>
      <c r="H152" s="8"/>
      <c r="I152" s="8"/>
      <c r="J152" s="8"/>
      <c r="K152" s="8"/>
      <c r="L152" s="8"/>
      <c r="M152" s="15"/>
      <c r="N152" s="15"/>
      <c r="O152" s="13"/>
      <c r="P152" s="13"/>
      <c r="Q152" s="13"/>
      <c r="R152" s="13"/>
      <c r="S152" s="14"/>
      <c r="T152" s="13"/>
      <c r="U152" s="13"/>
      <c r="V152" s="13"/>
      <c r="W152" s="13"/>
      <c r="X152" s="13"/>
      <c r="Y152" s="13"/>
      <c r="Z152" s="13"/>
    </row>
    <row r="153" spans="1:26" ht="15">
      <c r="A153" s="11"/>
      <c r="B153" s="15"/>
      <c r="C153" s="11"/>
      <c r="D153" s="11"/>
      <c r="E153" s="15"/>
      <c r="F153" s="8"/>
      <c r="G153" s="8"/>
      <c r="H153" s="8"/>
      <c r="I153" s="8"/>
      <c r="J153" s="8"/>
      <c r="K153" s="8"/>
      <c r="L153" s="8"/>
      <c r="M153" s="15"/>
      <c r="N153" s="15"/>
      <c r="O153" s="13"/>
      <c r="P153" s="13"/>
      <c r="Q153" s="13"/>
      <c r="R153" s="13"/>
      <c r="S153" s="14"/>
      <c r="T153" s="13"/>
      <c r="U153" s="13"/>
      <c r="V153" s="13"/>
      <c r="W153" s="13"/>
      <c r="X153" s="13"/>
      <c r="Y153" s="13"/>
      <c r="Z153" s="13"/>
    </row>
    <row r="154" spans="1:26" ht="15">
      <c r="A154" s="11"/>
      <c r="B154" s="15"/>
      <c r="C154" s="11"/>
      <c r="D154" s="11"/>
      <c r="E154" s="15"/>
      <c r="F154" s="8"/>
      <c r="G154" s="8"/>
      <c r="H154" s="8"/>
      <c r="I154" s="8"/>
      <c r="J154" s="8"/>
      <c r="K154" s="8"/>
      <c r="L154" s="8"/>
      <c r="M154" s="15"/>
      <c r="N154" s="15"/>
      <c r="O154" s="13"/>
      <c r="P154" s="13"/>
      <c r="Q154" s="13"/>
      <c r="R154" s="13"/>
      <c r="S154" s="14"/>
      <c r="T154" s="13"/>
      <c r="U154" s="13"/>
      <c r="V154" s="13"/>
      <c r="W154" s="13"/>
      <c r="X154" s="13"/>
      <c r="Y154" s="13"/>
      <c r="Z154" s="13"/>
    </row>
    <row r="155" spans="1:26" ht="15">
      <c r="A155" s="11"/>
      <c r="B155" s="15"/>
      <c r="C155" s="11"/>
      <c r="D155" s="11"/>
      <c r="E155" s="15"/>
      <c r="F155" s="8"/>
      <c r="G155" s="8"/>
      <c r="H155" s="8"/>
      <c r="I155" s="8"/>
      <c r="J155" s="8"/>
      <c r="K155" s="8"/>
      <c r="L155" s="8"/>
      <c r="M155" s="15"/>
      <c r="N155" s="15"/>
      <c r="O155" s="13"/>
      <c r="P155" s="13"/>
      <c r="Q155" s="13"/>
      <c r="R155" s="13"/>
      <c r="S155" s="14"/>
      <c r="T155" s="13"/>
      <c r="U155" s="13"/>
      <c r="V155" s="13"/>
      <c r="W155" s="13"/>
      <c r="X155" s="13"/>
      <c r="Y155" s="13"/>
      <c r="Z155" s="13"/>
    </row>
    <row r="156" spans="1:26" ht="15">
      <c r="A156" s="11"/>
      <c r="B156" s="15"/>
      <c r="C156" s="11"/>
      <c r="D156" s="11"/>
      <c r="E156" s="15"/>
      <c r="F156" s="8"/>
      <c r="G156" s="8"/>
      <c r="H156" s="8"/>
      <c r="I156" s="8"/>
      <c r="J156" s="8"/>
      <c r="K156" s="8"/>
      <c r="L156" s="8"/>
      <c r="M156" s="15"/>
      <c r="N156" s="15"/>
      <c r="O156" s="13"/>
      <c r="P156" s="13"/>
      <c r="Q156" s="13"/>
      <c r="R156" s="13"/>
      <c r="S156" s="14"/>
      <c r="T156" s="13"/>
      <c r="U156" s="13"/>
      <c r="V156" s="13"/>
      <c r="W156" s="13"/>
      <c r="X156" s="13"/>
      <c r="Y156" s="13"/>
      <c r="Z156" s="13"/>
    </row>
    <row r="157" spans="1:26" ht="15">
      <c r="A157" s="11"/>
      <c r="B157" s="15"/>
      <c r="C157" s="11"/>
      <c r="D157" s="11"/>
      <c r="E157" s="15"/>
      <c r="F157" s="8"/>
      <c r="G157" s="8"/>
      <c r="H157" s="8"/>
      <c r="I157" s="8"/>
      <c r="J157" s="8"/>
      <c r="K157" s="8"/>
      <c r="L157" s="8"/>
      <c r="M157" s="15"/>
      <c r="N157" s="15"/>
      <c r="O157" s="13"/>
      <c r="P157" s="13"/>
      <c r="Q157" s="13"/>
      <c r="R157" s="13"/>
      <c r="S157" s="14"/>
      <c r="T157" s="13"/>
      <c r="U157" s="13"/>
      <c r="V157" s="13"/>
      <c r="W157" s="13"/>
      <c r="X157" s="13"/>
      <c r="Y157" s="13"/>
      <c r="Z157" s="13"/>
    </row>
    <row r="158" spans="1:26" ht="15">
      <c r="A158" s="11"/>
      <c r="B158" s="15"/>
      <c r="C158" s="11"/>
      <c r="D158" s="11"/>
      <c r="E158" s="15"/>
      <c r="F158" s="8"/>
      <c r="G158" s="8"/>
      <c r="H158" s="8"/>
      <c r="I158" s="8"/>
      <c r="J158" s="8"/>
      <c r="K158" s="8"/>
      <c r="L158" s="8"/>
      <c r="M158" s="15"/>
      <c r="N158" s="15"/>
      <c r="O158" s="13"/>
      <c r="P158" s="13"/>
      <c r="Q158" s="13"/>
      <c r="R158" s="13"/>
      <c r="S158" s="14"/>
      <c r="T158" s="13"/>
      <c r="U158" s="13"/>
      <c r="V158" s="13"/>
      <c r="W158" s="13"/>
      <c r="X158" s="13"/>
      <c r="Y158" s="13"/>
      <c r="Z158" s="13"/>
    </row>
    <row r="159" spans="1:26" ht="15">
      <c r="A159" s="11"/>
      <c r="B159" s="15"/>
      <c r="C159" s="11"/>
      <c r="D159" s="11"/>
      <c r="E159" s="15"/>
      <c r="F159" s="8"/>
      <c r="G159" s="8"/>
      <c r="H159" s="8"/>
      <c r="I159" s="8"/>
      <c r="J159" s="8"/>
      <c r="K159" s="8"/>
      <c r="L159" s="8"/>
      <c r="M159" s="15"/>
      <c r="N159" s="15"/>
      <c r="O159" s="13"/>
      <c r="P159" s="13"/>
      <c r="Q159" s="13"/>
      <c r="R159" s="13"/>
      <c r="S159" s="14"/>
      <c r="T159" s="13"/>
      <c r="U159" s="13"/>
      <c r="V159" s="13"/>
      <c r="W159" s="13"/>
      <c r="X159" s="13"/>
      <c r="Y159" s="13"/>
      <c r="Z159" s="13"/>
    </row>
    <row r="160" spans="1:26" ht="15">
      <c r="A160" s="11"/>
      <c r="B160" s="15"/>
      <c r="C160" s="11"/>
      <c r="D160" s="11"/>
      <c r="E160" s="15"/>
      <c r="F160" s="8"/>
      <c r="G160" s="8"/>
      <c r="H160" s="8"/>
      <c r="I160" s="8"/>
      <c r="J160" s="8"/>
      <c r="K160" s="8"/>
      <c r="L160" s="8"/>
      <c r="M160" s="15"/>
      <c r="N160" s="15"/>
      <c r="O160" s="13"/>
      <c r="P160" s="13"/>
      <c r="Q160" s="13"/>
      <c r="R160" s="13"/>
      <c r="S160" s="14"/>
      <c r="T160" s="13"/>
      <c r="U160" s="13"/>
      <c r="V160" s="13"/>
      <c r="W160" s="13"/>
      <c r="X160" s="13"/>
      <c r="Y160" s="13"/>
      <c r="Z160" s="13"/>
    </row>
    <row r="161" spans="1:26" ht="15">
      <c r="A161" s="11"/>
      <c r="B161" s="15"/>
      <c r="C161" s="11"/>
      <c r="D161" s="11"/>
      <c r="E161" s="15"/>
      <c r="F161" s="8"/>
      <c r="G161" s="8"/>
      <c r="H161" s="8"/>
      <c r="I161" s="8"/>
      <c r="J161" s="8"/>
      <c r="K161" s="8"/>
      <c r="L161" s="8"/>
      <c r="M161" s="15"/>
      <c r="N161" s="15"/>
      <c r="O161" s="13"/>
      <c r="P161" s="13"/>
      <c r="Q161" s="13"/>
      <c r="R161" s="13"/>
      <c r="S161" s="14"/>
      <c r="T161" s="13"/>
      <c r="U161" s="13"/>
      <c r="V161" s="13"/>
      <c r="W161" s="13"/>
      <c r="X161" s="13"/>
      <c r="Y161" s="13"/>
      <c r="Z161" s="13"/>
    </row>
    <row r="162" spans="1:26" ht="15">
      <c r="A162" s="11"/>
      <c r="B162" s="15"/>
      <c r="C162" s="11"/>
      <c r="D162" s="11"/>
      <c r="E162" s="15"/>
      <c r="F162" s="8"/>
      <c r="G162" s="8"/>
      <c r="H162" s="8"/>
      <c r="I162" s="8"/>
      <c r="J162" s="8"/>
      <c r="K162" s="8"/>
      <c r="L162" s="8"/>
      <c r="M162" s="15"/>
      <c r="N162" s="15"/>
      <c r="O162" s="13"/>
      <c r="P162" s="13"/>
      <c r="Q162" s="13"/>
      <c r="R162" s="13"/>
      <c r="S162" s="14"/>
      <c r="T162" s="13"/>
      <c r="U162" s="13"/>
      <c r="V162" s="13"/>
      <c r="W162" s="13"/>
      <c r="X162" s="13"/>
      <c r="Y162" s="13"/>
      <c r="Z162" s="13"/>
    </row>
    <row r="163" spans="1:26" ht="15">
      <c r="A163" s="11"/>
      <c r="B163" s="15"/>
      <c r="C163" s="11"/>
      <c r="D163" s="11"/>
      <c r="E163" s="15"/>
      <c r="F163" s="8"/>
      <c r="G163" s="8"/>
      <c r="H163" s="8"/>
      <c r="I163" s="8"/>
      <c r="J163" s="8"/>
      <c r="K163" s="8"/>
      <c r="L163" s="8"/>
      <c r="M163" s="15"/>
      <c r="N163" s="15"/>
      <c r="O163" s="13"/>
      <c r="P163" s="13"/>
      <c r="Q163" s="13"/>
      <c r="R163" s="13"/>
      <c r="S163" s="14"/>
      <c r="T163" s="13"/>
      <c r="U163" s="13"/>
      <c r="V163" s="13"/>
      <c r="W163" s="13"/>
      <c r="X163" s="13"/>
      <c r="Y163" s="13"/>
      <c r="Z163" s="13"/>
    </row>
    <row r="164" spans="1:26" ht="15">
      <c r="A164" s="11"/>
      <c r="B164" s="15"/>
      <c r="C164" s="11"/>
      <c r="D164" s="11"/>
      <c r="E164" s="15"/>
      <c r="F164" s="8"/>
      <c r="G164" s="8"/>
      <c r="H164" s="8"/>
      <c r="I164" s="8"/>
      <c r="J164" s="8"/>
      <c r="K164" s="8"/>
      <c r="L164" s="8"/>
      <c r="M164" s="15"/>
      <c r="N164" s="15"/>
      <c r="O164" s="13"/>
      <c r="P164" s="13"/>
      <c r="Q164" s="13"/>
      <c r="R164" s="13"/>
      <c r="S164" s="14"/>
      <c r="T164" s="13"/>
      <c r="U164" s="13"/>
      <c r="V164" s="13"/>
      <c r="W164" s="13"/>
      <c r="X164" s="13"/>
      <c r="Y164" s="13"/>
      <c r="Z164" s="13"/>
    </row>
    <row r="165" spans="1:26" ht="15">
      <c r="A165" s="11"/>
      <c r="B165" s="15"/>
      <c r="C165" s="11"/>
      <c r="D165" s="11"/>
      <c r="E165" s="15"/>
      <c r="F165" s="8"/>
      <c r="G165" s="8"/>
      <c r="H165" s="8"/>
      <c r="I165" s="8"/>
      <c r="J165" s="8"/>
      <c r="K165" s="8"/>
      <c r="L165" s="8"/>
      <c r="M165" s="15"/>
      <c r="N165" s="15"/>
      <c r="O165" s="13"/>
      <c r="P165" s="13"/>
      <c r="Q165" s="13"/>
      <c r="R165" s="13"/>
      <c r="S165" s="14"/>
      <c r="T165" s="13"/>
      <c r="U165" s="13"/>
      <c r="V165" s="13"/>
      <c r="W165" s="13"/>
      <c r="X165" s="13"/>
      <c r="Y165" s="13"/>
      <c r="Z165" s="13"/>
    </row>
    <row r="166" spans="1:26" ht="15">
      <c r="A166" s="11"/>
      <c r="B166" s="15"/>
      <c r="C166" s="11"/>
      <c r="D166" s="11"/>
      <c r="E166" s="15"/>
      <c r="F166" s="8"/>
      <c r="G166" s="8"/>
      <c r="H166" s="8"/>
      <c r="I166" s="8"/>
      <c r="J166" s="8"/>
      <c r="K166" s="8"/>
      <c r="L166" s="8"/>
      <c r="M166" s="15"/>
      <c r="N166" s="15"/>
      <c r="O166" s="13"/>
      <c r="P166" s="13"/>
      <c r="Q166" s="13"/>
      <c r="R166" s="13"/>
      <c r="S166" s="14"/>
      <c r="T166" s="13"/>
      <c r="U166" s="13"/>
      <c r="V166" s="13"/>
      <c r="W166" s="13"/>
      <c r="X166" s="13"/>
      <c r="Y166" s="13"/>
      <c r="Z166" s="13"/>
    </row>
    <row r="167" spans="1:26" ht="15">
      <c r="A167" s="11"/>
      <c r="B167" s="15"/>
      <c r="C167" s="11"/>
      <c r="D167" s="11"/>
      <c r="E167" s="15"/>
      <c r="F167" s="8"/>
      <c r="G167" s="8"/>
      <c r="H167" s="8"/>
      <c r="I167" s="8"/>
      <c r="J167" s="8"/>
      <c r="K167" s="8"/>
      <c r="L167" s="8"/>
      <c r="M167" s="15"/>
      <c r="N167" s="15"/>
      <c r="O167" s="13"/>
      <c r="P167" s="13"/>
      <c r="Q167" s="13"/>
      <c r="R167" s="13"/>
      <c r="S167" s="14"/>
      <c r="T167" s="13"/>
      <c r="U167" s="13"/>
      <c r="V167" s="13"/>
      <c r="W167" s="13"/>
      <c r="X167" s="13"/>
      <c r="Y167" s="13"/>
      <c r="Z167" s="13"/>
    </row>
    <row r="168" spans="1:26" ht="15">
      <c r="A168" s="11"/>
      <c r="B168" s="15"/>
      <c r="C168" s="11"/>
      <c r="D168" s="11"/>
      <c r="E168" s="15"/>
      <c r="F168" s="8"/>
      <c r="G168" s="8"/>
      <c r="H168" s="8"/>
      <c r="I168" s="8"/>
      <c r="J168" s="8"/>
      <c r="K168" s="8"/>
      <c r="L168" s="8"/>
      <c r="M168" s="15"/>
      <c r="N168" s="15"/>
      <c r="O168" s="13"/>
      <c r="P168" s="13"/>
      <c r="Q168" s="13"/>
      <c r="R168" s="13"/>
      <c r="S168" s="14"/>
      <c r="T168" s="13"/>
      <c r="U168" s="13"/>
      <c r="V168" s="13"/>
      <c r="W168" s="13"/>
      <c r="X168" s="13"/>
      <c r="Y168" s="13"/>
      <c r="Z168" s="13"/>
    </row>
    <row r="169" spans="1:26" ht="15">
      <c r="A169" s="11"/>
      <c r="B169" s="15"/>
      <c r="C169" s="11"/>
      <c r="D169" s="11"/>
      <c r="E169" s="15"/>
      <c r="F169" s="8"/>
      <c r="G169" s="8"/>
      <c r="H169" s="8"/>
      <c r="I169" s="8"/>
      <c r="J169" s="8"/>
      <c r="K169" s="8"/>
      <c r="L169" s="8"/>
      <c r="M169" s="15"/>
      <c r="N169" s="15"/>
      <c r="O169" s="13"/>
      <c r="P169" s="13"/>
      <c r="Q169" s="13"/>
      <c r="R169" s="13"/>
      <c r="S169" s="14"/>
      <c r="T169" s="13"/>
      <c r="U169" s="13"/>
      <c r="V169" s="13"/>
      <c r="W169" s="13"/>
      <c r="X169" s="13"/>
      <c r="Y169" s="13"/>
      <c r="Z169" s="13"/>
    </row>
    <row r="170" spans="1:26" ht="15">
      <c r="A170" s="11"/>
      <c r="B170" s="15"/>
      <c r="C170" s="11"/>
      <c r="D170" s="11"/>
      <c r="E170" s="15"/>
      <c r="F170" s="8"/>
      <c r="G170" s="8"/>
      <c r="H170" s="8"/>
      <c r="I170" s="8"/>
      <c r="J170" s="8"/>
      <c r="K170" s="8"/>
      <c r="L170" s="8"/>
      <c r="M170" s="15"/>
      <c r="N170" s="15"/>
      <c r="O170" s="13"/>
      <c r="P170" s="13"/>
      <c r="Q170" s="13"/>
      <c r="R170" s="13"/>
      <c r="S170" s="14"/>
      <c r="T170" s="13"/>
      <c r="U170" s="13"/>
      <c r="V170" s="13"/>
      <c r="W170" s="13"/>
      <c r="X170" s="13"/>
      <c r="Y170" s="13"/>
      <c r="Z170" s="13"/>
    </row>
    <row r="171" spans="1:26" ht="15">
      <c r="A171" s="11"/>
      <c r="B171" s="15"/>
      <c r="C171" s="11"/>
      <c r="D171" s="11"/>
      <c r="E171" s="15"/>
      <c r="F171" s="8"/>
      <c r="G171" s="8"/>
      <c r="H171" s="8"/>
      <c r="I171" s="8"/>
      <c r="J171" s="8"/>
      <c r="K171" s="8"/>
      <c r="L171" s="8"/>
      <c r="M171" s="15"/>
      <c r="N171" s="15"/>
      <c r="O171" s="13"/>
      <c r="P171" s="13"/>
      <c r="Q171" s="13"/>
      <c r="R171" s="13"/>
      <c r="S171" s="14"/>
      <c r="T171" s="13"/>
      <c r="U171" s="13"/>
      <c r="V171" s="13"/>
      <c r="W171" s="13"/>
      <c r="X171" s="13"/>
      <c r="Y171" s="13"/>
      <c r="Z171" s="13"/>
    </row>
    <row r="172" spans="1:26" ht="15">
      <c r="A172" s="11"/>
      <c r="B172" s="15"/>
      <c r="C172" s="11"/>
      <c r="D172" s="11"/>
      <c r="E172" s="15"/>
      <c r="F172" s="8"/>
      <c r="G172" s="8"/>
      <c r="H172" s="8"/>
      <c r="I172" s="8"/>
      <c r="J172" s="8"/>
      <c r="K172" s="8"/>
      <c r="L172" s="8"/>
      <c r="M172" s="15"/>
      <c r="N172" s="15"/>
      <c r="O172" s="13"/>
      <c r="P172" s="13"/>
      <c r="Q172" s="13"/>
      <c r="R172" s="13"/>
      <c r="S172" s="14"/>
      <c r="T172" s="13"/>
      <c r="U172" s="13"/>
      <c r="V172" s="13"/>
      <c r="W172" s="13"/>
      <c r="X172" s="13"/>
      <c r="Y172" s="13"/>
      <c r="Z172" s="13"/>
    </row>
    <row r="173" spans="1:26" ht="15">
      <c r="A173" s="11"/>
      <c r="B173" s="15"/>
      <c r="C173" s="11"/>
      <c r="D173" s="11"/>
      <c r="E173" s="15"/>
      <c r="F173" s="8"/>
      <c r="G173" s="8"/>
      <c r="H173" s="8"/>
      <c r="I173" s="8"/>
      <c r="J173" s="8"/>
      <c r="K173" s="8"/>
      <c r="L173" s="8"/>
      <c r="M173" s="15"/>
      <c r="N173" s="15"/>
      <c r="O173" s="13"/>
      <c r="P173" s="13"/>
      <c r="Q173" s="13"/>
      <c r="R173" s="13"/>
      <c r="S173" s="14"/>
      <c r="T173" s="13"/>
      <c r="U173" s="13"/>
      <c r="V173" s="13"/>
      <c r="W173" s="13"/>
      <c r="X173" s="13"/>
      <c r="Y173" s="13"/>
      <c r="Z173" s="13"/>
    </row>
    <row r="174" spans="1:26" ht="15">
      <c r="A174" s="11"/>
      <c r="B174" s="15"/>
      <c r="C174" s="11"/>
      <c r="D174" s="11"/>
      <c r="E174" s="15"/>
      <c r="F174" s="8"/>
      <c r="G174" s="8"/>
      <c r="H174" s="8"/>
      <c r="I174" s="8"/>
      <c r="J174" s="8"/>
      <c r="K174" s="8"/>
      <c r="L174" s="8"/>
      <c r="M174" s="15"/>
      <c r="N174" s="15"/>
      <c r="O174" s="13"/>
      <c r="P174" s="13"/>
      <c r="Q174" s="13"/>
      <c r="R174" s="13"/>
      <c r="S174" s="14"/>
      <c r="T174" s="13"/>
      <c r="U174" s="13"/>
      <c r="V174" s="13"/>
      <c r="W174" s="13"/>
      <c r="X174" s="13"/>
      <c r="Y174" s="13"/>
      <c r="Z174" s="13"/>
    </row>
    <row r="175" spans="1:26" ht="15">
      <c r="A175" s="11"/>
      <c r="B175" s="15"/>
      <c r="C175" s="11"/>
      <c r="D175" s="11"/>
      <c r="E175" s="15"/>
      <c r="F175" s="8"/>
      <c r="G175" s="8"/>
      <c r="H175" s="8"/>
      <c r="I175" s="8"/>
      <c r="J175" s="8"/>
      <c r="K175" s="8"/>
      <c r="L175" s="8"/>
      <c r="M175" s="15"/>
      <c r="N175" s="15"/>
      <c r="O175" s="13"/>
      <c r="P175" s="13"/>
      <c r="Q175" s="13"/>
      <c r="R175" s="13"/>
      <c r="S175" s="14"/>
      <c r="T175" s="13"/>
      <c r="U175" s="13"/>
      <c r="V175" s="13"/>
      <c r="W175" s="13"/>
      <c r="X175" s="13"/>
      <c r="Y175" s="13"/>
      <c r="Z175" s="13"/>
    </row>
    <row r="176" spans="1:26" ht="15">
      <c r="A176" s="11"/>
      <c r="B176" s="15"/>
      <c r="C176" s="11"/>
      <c r="D176" s="11"/>
      <c r="E176" s="15"/>
      <c r="F176" s="8"/>
      <c r="G176" s="8"/>
      <c r="H176" s="8"/>
      <c r="I176" s="8"/>
      <c r="J176" s="8"/>
      <c r="K176" s="8"/>
      <c r="L176" s="8"/>
      <c r="M176" s="15"/>
      <c r="N176" s="15"/>
      <c r="O176" s="13"/>
      <c r="P176" s="13"/>
      <c r="Q176" s="13"/>
      <c r="R176" s="13"/>
      <c r="S176" s="14"/>
      <c r="T176" s="13"/>
      <c r="U176" s="13"/>
      <c r="V176" s="13"/>
      <c r="W176" s="13"/>
      <c r="X176" s="13"/>
      <c r="Y176" s="13"/>
      <c r="Z176" s="13"/>
    </row>
    <row r="177" spans="1:26" ht="15">
      <c r="A177" s="11"/>
      <c r="B177" s="15"/>
      <c r="C177" s="11"/>
      <c r="D177" s="11"/>
      <c r="E177" s="15"/>
      <c r="F177" s="8"/>
      <c r="G177" s="8"/>
      <c r="H177" s="8"/>
      <c r="I177" s="8"/>
      <c r="J177" s="8"/>
      <c r="K177" s="8"/>
      <c r="L177" s="8"/>
      <c r="M177" s="15"/>
      <c r="N177" s="15"/>
      <c r="O177" s="13"/>
      <c r="P177" s="13"/>
      <c r="Q177" s="13"/>
      <c r="R177" s="13"/>
      <c r="S177" s="14"/>
      <c r="T177" s="13"/>
      <c r="U177" s="13"/>
      <c r="V177" s="13"/>
      <c r="W177" s="13"/>
      <c r="X177" s="13"/>
      <c r="Y177" s="13"/>
      <c r="Z177" s="13"/>
    </row>
    <row r="178" spans="1:26" ht="15">
      <c r="A178" s="11"/>
      <c r="B178" s="15"/>
      <c r="C178" s="11"/>
      <c r="D178" s="11"/>
      <c r="E178" s="15"/>
      <c r="F178" s="8"/>
      <c r="G178" s="8"/>
      <c r="H178" s="8"/>
      <c r="I178" s="8"/>
      <c r="J178" s="8"/>
      <c r="K178" s="8"/>
      <c r="L178" s="8"/>
      <c r="M178" s="15"/>
      <c r="N178" s="15"/>
      <c r="O178" s="13"/>
      <c r="P178" s="13"/>
      <c r="Q178" s="13"/>
      <c r="R178" s="13"/>
      <c r="S178" s="14"/>
      <c r="T178" s="13"/>
      <c r="U178" s="13"/>
      <c r="V178" s="13"/>
      <c r="W178" s="13"/>
      <c r="X178" s="13"/>
      <c r="Y178" s="13"/>
      <c r="Z178" s="13"/>
    </row>
    <row r="179" spans="1:26" ht="15">
      <c r="A179" s="11"/>
      <c r="B179" s="15"/>
      <c r="C179" s="11"/>
      <c r="D179" s="11"/>
      <c r="E179" s="15"/>
      <c r="F179" s="8"/>
      <c r="G179" s="8"/>
      <c r="H179" s="8"/>
      <c r="I179" s="8"/>
      <c r="J179" s="8"/>
      <c r="K179" s="8"/>
      <c r="L179" s="8"/>
      <c r="M179" s="15"/>
      <c r="N179" s="15"/>
      <c r="O179" s="13"/>
      <c r="P179" s="13"/>
      <c r="Q179" s="13"/>
      <c r="R179" s="13"/>
      <c r="S179" s="14"/>
      <c r="T179" s="13"/>
      <c r="U179" s="13"/>
      <c r="V179" s="13"/>
      <c r="W179" s="13"/>
      <c r="X179" s="13"/>
      <c r="Y179" s="13"/>
      <c r="Z179" s="13"/>
    </row>
    <row r="180" spans="1:26" ht="15">
      <c r="A180" s="11"/>
      <c r="B180" s="15"/>
      <c r="C180" s="11"/>
      <c r="D180" s="11"/>
      <c r="E180" s="15"/>
      <c r="F180" s="8"/>
      <c r="G180" s="8"/>
      <c r="H180" s="8"/>
      <c r="I180" s="8"/>
      <c r="J180" s="8"/>
      <c r="K180" s="8"/>
      <c r="L180" s="8"/>
      <c r="M180" s="15"/>
      <c r="N180" s="15"/>
      <c r="O180" s="13"/>
      <c r="P180" s="13"/>
      <c r="Q180" s="13"/>
      <c r="R180" s="13"/>
      <c r="S180" s="14"/>
      <c r="T180" s="13"/>
      <c r="U180" s="13"/>
      <c r="V180" s="13"/>
      <c r="W180" s="13"/>
      <c r="X180" s="13"/>
      <c r="Y180" s="13"/>
      <c r="Z180" s="13"/>
    </row>
    <row r="181" spans="1:26" ht="15">
      <c r="A181" s="11"/>
      <c r="B181" s="15"/>
      <c r="C181" s="11"/>
      <c r="D181" s="11"/>
      <c r="E181" s="15"/>
      <c r="F181" s="8"/>
      <c r="G181" s="8"/>
      <c r="H181" s="8"/>
      <c r="I181" s="8"/>
      <c r="J181" s="8"/>
      <c r="K181" s="8"/>
      <c r="L181" s="8"/>
      <c r="M181" s="15"/>
      <c r="N181" s="15"/>
      <c r="O181" s="13"/>
      <c r="P181" s="13"/>
      <c r="Q181" s="13"/>
      <c r="R181" s="13"/>
      <c r="S181" s="14"/>
      <c r="T181" s="13"/>
      <c r="U181" s="13"/>
      <c r="V181" s="13"/>
      <c r="W181" s="13"/>
      <c r="X181" s="13"/>
      <c r="Y181" s="13"/>
      <c r="Z181" s="13"/>
    </row>
    <row r="182" spans="1:26" ht="15">
      <c r="A182" s="11"/>
      <c r="B182" s="15"/>
      <c r="C182" s="11"/>
      <c r="D182" s="11"/>
      <c r="E182" s="15"/>
      <c r="F182" s="8"/>
      <c r="G182" s="8"/>
      <c r="H182" s="8"/>
      <c r="I182" s="8"/>
      <c r="J182" s="8"/>
      <c r="K182" s="8"/>
      <c r="L182" s="8"/>
      <c r="M182" s="15"/>
      <c r="N182" s="15"/>
      <c r="O182" s="13"/>
      <c r="P182" s="13"/>
      <c r="Q182" s="13"/>
      <c r="R182" s="13"/>
      <c r="S182" s="14"/>
      <c r="T182" s="13"/>
      <c r="U182" s="13"/>
      <c r="V182" s="13"/>
      <c r="W182" s="13"/>
      <c r="X182" s="13"/>
      <c r="Y182" s="13"/>
      <c r="Z182" s="13"/>
    </row>
    <row r="183" spans="1:26" ht="15">
      <c r="A183" s="11"/>
      <c r="B183" s="15"/>
      <c r="C183" s="11"/>
      <c r="D183" s="11"/>
      <c r="E183" s="15"/>
      <c r="F183" s="8"/>
      <c r="G183" s="8"/>
      <c r="H183" s="8"/>
      <c r="I183" s="8"/>
      <c r="J183" s="8"/>
      <c r="K183" s="8"/>
      <c r="L183" s="8"/>
      <c r="M183" s="15"/>
      <c r="N183" s="15"/>
      <c r="O183" s="13"/>
      <c r="P183" s="13"/>
      <c r="Q183" s="13"/>
      <c r="R183" s="13"/>
      <c r="S183" s="14"/>
      <c r="T183" s="13"/>
      <c r="U183" s="13"/>
      <c r="V183" s="13"/>
      <c r="W183" s="13"/>
      <c r="X183" s="13"/>
      <c r="Y183" s="13"/>
      <c r="Z183" s="13"/>
    </row>
    <row r="184" spans="1:26" ht="15">
      <c r="A184" s="11"/>
      <c r="B184" s="15"/>
      <c r="C184" s="11"/>
      <c r="D184" s="11"/>
      <c r="E184" s="15"/>
      <c r="F184" s="8"/>
      <c r="G184" s="8"/>
      <c r="H184" s="8"/>
      <c r="I184" s="8"/>
      <c r="J184" s="8"/>
      <c r="K184" s="8"/>
      <c r="L184" s="8"/>
      <c r="M184" s="15"/>
      <c r="N184" s="15"/>
      <c r="O184" s="13"/>
      <c r="P184" s="13"/>
      <c r="Q184" s="13"/>
      <c r="R184" s="13"/>
      <c r="S184" s="14"/>
      <c r="T184" s="13"/>
      <c r="U184" s="13"/>
      <c r="V184" s="13"/>
      <c r="W184" s="13"/>
      <c r="X184" s="13"/>
      <c r="Y184" s="13"/>
      <c r="Z184" s="13"/>
    </row>
    <row r="185" spans="1:26" ht="15">
      <c r="A185" s="11"/>
      <c r="B185" s="15"/>
      <c r="C185" s="11"/>
      <c r="D185" s="11"/>
      <c r="E185" s="15"/>
      <c r="F185" s="8"/>
      <c r="G185" s="8"/>
      <c r="H185" s="8"/>
      <c r="I185" s="8"/>
      <c r="J185" s="8"/>
      <c r="K185" s="8"/>
      <c r="L185" s="8"/>
      <c r="M185" s="15"/>
      <c r="N185" s="15"/>
      <c r="O185" s="13"/>
      <c r="P185" s="13"/>
      <c r="Q185" s="13"/>
      <c r="R185" s="13"/>
      <c r="S185" s="14"/>
      <c r="T185" s="13"/>
      <c r="U185" s="13"/>
      <c r="V185" s="13"/>
      <c r="W185" s="13"/>
      <c r="X185" s="13"/>
      <c r="Y185" s="13"/>
      <c r="Z185" s="13"/>
    </row>
    <row r="186" spans="1:26" ht="15">
      <c r="A186" s="11"/>
      <c r="B186" s="15"/>
      <c r="C186" s="11"/>
      <c r="D186" s="11"/>
      <c r="E186" s="15"/>
      <c r="F186" s="8"/>
      <c r="G186" s="8"/>
      <c r="H186" s="8"/>
      <c r="I186" s="8"/>
      <c r="J186" s="8"/>
      <c r="K186" s="8"/>
      <c r="L186" s="8"/>
      <c r="M186" s="15"/>
      <c r="N186" s="15"/>
      <c r="O186" s="13"/>
      <c r="P186" s="13"/>
      <c r="Q186" s="13"/>
      <c r="R186" s="13"/>
      <c r="S186" s="14"/>
      <c r="T186" s="13"/>
      <c r="U186" s="13"/>
      <c r="V186" s="13"/>
      <c r="W186" s="13"/>
      <c r="X186" s="13"/>
      <c r="Y186" s="13"/>
      <c r="Z186" s="13"/>
    </row>
    <row r="187" spans="1:26" ht="15">
      <c r="A187" s="11"/>
      <c r="B187" s="15"/>
      <c r="C187" s="11"/>
      <c r="D187" s="11"/>
      <c r="E187" s="15"/>
      <c r="F187" s="8"/>
      <c r="G187" s="8"/>
      <c r="H187" s="8"/>
      <c r="I187" s="8"/>
      <c r="J187" s="8"/>
      <c r="K187" s="8"/>
      <c r="L187" s="8"/>
      <c r="M187" s="15"/>
      <c r="N187" s="15"/>
      <c r="O187" s="13"/>
      <c r="P187" s="13"/>
      <c r="Q187" s="13"/>
      <c r="R187" s="13"/>
      <c r="S187" s="14"/>
      <c r="T187" s="13"/>
      <c r="U187" s="13"/>
      <c r="V187" s="13"/>
      <c r="W187" s="13"/>
      <c r="X187" s="13"/>
      <c r="Y187" s="13"/>
      <c r="Z187" s="13"/>
    </row>
    <row r="188" spans="1:26" ht="15">
      <c r="A188" s="11"/>
      <c r="B188" s="15"/>
      <c r="C188" s="11"/>
      <c r="D188" s="11"/>
      <c r="E188" s="15"/>
      <c r="F188" s="8"/>
      <c r="G188" s="8"/>
      <c r="H188" s="8"/>
      <c r="I188" s="8"/>
      <c r="J188" s="8"/>
      <c r="K188" s="8"/>
      <c r="L188" s="8"/>
      <c r="M188" s="15"/>
      <c r="N188" s="15"/>
      <c r="O188" s="13"/>
      <c r="P188" s="13"/>
      <c r="Q188" s="13"/>
      <c r="R188" s="13"/>
      <c r="S188" s="14"/>
      <c r="T188" s="13"/>
      <c r="U188" s="13"/>
      <c r="V188" s="13"/>
      <c r="W188" s="13"/>
      <c r="X188" s="13"/>
      <c r="Y188" s="13"/>
      <c r="Z188" s="13"/>
    </row>
    <row r="189" spans="1:26" ht="15">
      <c r="A189" s="11"/>
      <c r="B189" s="15"/>
      <c r="C189" s="11"/>
      <c r="D189" s="11"/>
      <c r="E189" s="15"/>
      <c r="F189" s="8"/>
      <c r="G189" s="8"/>
      <c r="H189" s="8"/>
      <c r="I189" s="8"/>
      <c r="J189" s="8"/>
      <c r="K189" s="8"/>
      <c r="L189" s="8"/>
      <c r="M189" s="15"/>
      <c r="N189" s="15"/>
      <c r="O189" s="13"/>
      <c r="P189" s="13"/>
      <c r="Q189" s="13"/>
      <c r="R189" s="13"/>
      <c r="S189" s="14"/>
      <c r="T189" s="13"/>
      <c r="U189" s="13"/>
      <c r="V189" s="13"/>
      <c r="W189" s="13"/>
      <c r="X189" s="13"/>
      <c r="Y189" s="13"/>
      <c r="Z189" s="13"/>
    </row>
    <row r="190" spans="1:26" ht="15">
      <c r="A190" s="11"/>
      <c r="B190" s="15"/>
      <c r="C190" s="11"/>
      <c r="D190" s="11"/>
      <c r="E190" s="15"/>
      <c r="F190" s="8"/>
      <c r="G190" s="8"/>
      <c r="H190" s="8"/>
      <c r="I190" s="8"/>
      <c r="J190" s="8"/>
      <c r="K190" s="8"/>
      <c r="L190" s="8"/>
      <c r="M190" s="15"/>
      <c r="N190" s="15"/>
      <c r="O190" s="13"/>
      <c r="P190" s="13"/>
      <c r="Q190" s="13"/>
      <c r="R190" s="13"/>
      <c r="S190" s="14"/>
      <c r="T190" s="13"/>
      <c r="U190" s="13"/>
      <c r="V190" s="13"/>
      <c r="W190" s="13"/>
      <c r="X190" s="13"/>
      <c r="Y190" s="13"/>
      <c r="Z190" s="13"/>
    </row>
    <row r="191" spans="1:26" ht="15">
      <c r="A191" s="11"/>
      <c r="B191" s="15"/>
      <c r="C191" s="11"/>
      <c r="D191" s="11"/>
      <c r="E191" s="15"/>
      <c r="F191" s="8"/>
      <c r="G191" s="8"/>
      <c r="H191" s="8"/>
      <c r="I191" s="8"/>
      <c r="J191" s="8"/>
      <c r="K191" s="8"/>
      <c r="L191" s="8"/>
      <c r="M191" s="15"/>
      <c r="N191" s="15"/>
      <c r="O191" s="13"/>
      <c r="P191" s="13"/>
      <c r="Q191" s="13"/>
      <c r="R191" s="13"/>
      <c r="S191" s="14"/>
      <c r="T191" s="13"/>
      <c r="U191" s="13"/>
      <c r="V191" s="13"/>
      <c r="W191" s="13"/>
      <c r="X191" s="13"/>
      <c r="Y191" s="13"/>
      <c r="Z191" s="13"/>
    </row>
    <row r="192" spans="1:26" ht="15">
      <c r="A192" s="11"/>
      <c r="B192" s="15"/>
      <c r="C192" s="11"/>
      <c r="D192" s="11"/>
      <c r="E192" s="15"/>
      <c r="F192" s="8"/>
      <c r="G192" s="8"/>
      <c r="H192" s="8"/>
      <c r="I192" s="8"/>
      <c r="J192" s="8"/>
      <c r="K192" s="8"/>
      <c r="L192" s="8"/>
      <c r="M192" s="15"/>
      <c r="N192" s="15"/>
      <c r="O192" s="13"/>
      <c r="P192" s="13"/>
      <c r="Q192" s="13"/>
      <c r="R192" s="13"/>
      <c r="S192" s="14"/>
      <c r="T192" s="13"/>
      <c r="U192" s="13"/>
      <c r="V192" s="13"/>
      <c r="W192" s="13"/>
      <c r="X192" s="13"/>
      <c r="Y192" s="13"/>
      <c r="Z192" s="13"/>
    </row>
    <row r="193" spans="1:26" ht="15">
      <c r="A193" s="11"/>
      <c r="B193" s="15"/>
      <c r="C193" s="11"/>
      <c r="D193" s="11"/>
      <c r="E193" s="15"/>
      <c r="F193" s="8"/>
      <c r="G193" s="8"/>
      <c r="H193" s="8"/>
      <c r="I193" s="8"/>
      <c r="J193" s="8"/>
      <c r="K193" s="8"/>
      <c r="L193" s="8"/>
      <c r="M193" s="15"/>
      <c r="N193" s="15"/>
      <c r="O193" s="13"/>
      <c r="P193" s="13"/>
      <c r="Q193" s="13"/>
      <c r="R193" s="13"/>
      <c r="S193" s="14"/>
      <c r="T193" s="13"/>
      <c r="U193" s="13"/>
      <c r="V193" s="13"/>
      <c r="W193" s="13"/>
      <c r="X193" s="13"/>
      <c r="Y193" s="13"/>
      <c r="Z193" s="13"/>
    </row>
    <row r="194" spans="1:26" ht="15">
      <c r="A194" s="11"/>
      <c r="B194" s="15"/>
      <c r="C194" s="11"/>
      <c r="D194" s="11"/>
      <c r="E194" s="15"/>
      <c r="F194" s="8"/>
      <c r="G194" s="8"/>
      <c r="H194" s="8"/>
      <c r="I194" s="8"/>
      <c r="J194" s="8"/>
      <c r="K194" s="8"/>
      <c r="L194" s="8"/>
      <c r="M194" s="15"/>
      <c r="N194" s="15"/>
      <c r="O194" s="13"/>
      <c r="P194" s="13"/>
      <c r="Q194" s="13"/>
      <c r="R194" s="13"/>
      <c r="S194" s="14"/>
      <c r="T194" s="13"/>
      <c r="U194" s="13"/>
      <c r="V194" s="13"/>
      <c r="W194" s="13"/>
      <c r="X194" s="13"/>
      <c r="Y194" s="13"/>
      <c r="Z194" s="13"/>
    </row>
    <row r="195" spans="1:26" ht="15">
      <c r="A195" s="11"/>
      <c r="B195" s="15"/>
      <c r="C195" s="11"/>
      <c r="D195" s="11"/>
      <c r="E195" s="15"/>
      <c r="F195" s="8"/>
      <c r="G195" s="8"/>
      <c r="H195" s="8"/>
      <c r="I195" s="8"/>
      <c r="J195" s="8"/>
      <c r="K195" s="8"/>
      <c r="L195" s="8"/>
      <c r="M195" s="15"/>
      <c r="N195" s="15"/>
      <c r="O195" s="13"/>
      <c r="P195" s="13"/>
      <c r="Q195" s="13"/>
      <c r="R195" s="13"/>
      <c r="S195" s="14"/>
      <c r="T195" s="13"/>
      <c r="U195" s="13"/>
      <c r="V195" s="13"/>
      <c r="W195" s="13"/>
      <c r="X195" s="13"/>
      <c r="Y195" s="13"/>
      <c r="Z195" s="13"/>
    </row>
    <row r="196" spans="1:26" ht="15">
      <c r="A196" s="11"/>
      <c r="B196" s="15"/>
      <c r="C196" s="11"/>
      <c r="D196" s="11"/>
      <c r="E196" s="15"/>
      <c r="F196" s="8"/>
      <c r="G196" s="8"/>
      <c r="H196" s="8"/>
      <c r="I196" s="8"/>
      <c r="J196" s="8"/>
      <c r="K196" s="8"/>
      <c r="L196" s="8"/>
      <c r="M196" s="15"/>
      <c r="N196" s="15"/>
      <c r="O196" s="13"/>
      <c r="P196" s="13"/>
      <c r="Q196" s="13"/>
      <c r="R196" s="13"/>
      <c r="S196" s="14"/>
      <c r="T196" s="13"/>
      <c r="U196" s="13"/>
      <c r="V196" s="13"/>
      <c r="W196" s="13"/>
      <c r="X196" s="13"/>
      <c r="Y196" s="13"/>
      <c r="Z196" s="13"/>
    </row>
    <row r="197" spans="1:26" ht="15">
      <c r="A197" s="11"/>
      <c r="B197" s="15"/>
      <c r="C197" s="11"/>
      <c r="D197" s="11"/>
      <c r="E197" s="15"/>
      <c r="F197" s="8"/>
      <c r="G197" s="8"/>
      <c r="H197" s="8"/>
      <c r="I197" s="8"/>
      <c r="J197" s="8"/>
      <c r="K197" s="8"/>
      <c r="L197" s="8"/>
      <c r="M197" s="15"/>
      <c r="N197" s="15"/>
      <c r="O197" s="13"/>
      <c r="P197" s="13"/>
      <c r="Q197" s="13"/>
      <c r="R197" s="13"/>
      <c r="S197" s="14"/>
      <c r="T197" s="13"/>
      <c r="U197" s="13"/>
      <c r="V197" s="13"/>
      <c r="W197" s="13"/>
      <c r="X197" s="13"/>
      <c r="Y197" s="13"/>
      <c r="Z197" s="13"/>
    </row>
    <row r="198" spans="1:26" ht="15">
      <c r="A198" s="11"/>
      <c r="B198" s="15"/>
      <c r="C198" s="11"/>
      <c r="D198" s="11"/>
      <c r="E198" s="15"/>
      <c r="F198" s="8"/>
      <c r="G198" s="8"/>
      <c r="H198" s="8"/>
      <c r="I198" s="8"/>
      <c r="J198" s="8"/>
      <c r="K198" s="8"/>
      <c r="L198" s="8"/>
      <c r="M198" s="15"/>
      <c r="N198" s="15"/>
      <c r="O198" s="13"/>
      <c r="P198" s="13"/>
      <c r="Q198" s="13"/>
      <c r="R198" s="13"/>
      <c r="S198" s="14"/>
      <c r="T198" s="13"/>
      <c r="U198" s="13"/>
      <c r="V198" s="13"/>
      <c r="W198" s="13"/>
      <c r="X198" s="13"/>
      <c r="Y198" s="13"/>
      <c r="Z198" s="13"/>
    </row>
    <row r="199" spans="1:26" ht="15">
      <c r="A199" s="11"/>
      <c r="B199" s="15"/>
      <c r="C199" s="11"/>
      <c r="D199" s="11"/>
      <c r="E199" s="15"/>
      <c r="F199" s="8"/>
      <c r="G199" s="8"/>
      <c r="H199" s="8"/>
      <c r="I199" s="8"/>
      <c r="J199" s="8"/>
      <c r="K199" s="8"/>
      <c r="L199" s="8"/>
      <c r="M199" s="15"/>
      <c r="N199" s="15"/>
      <c r="O199" s="13"/>
      <c r="P199" s="13"/>
      <c r="Q199" s="13"/>
      <c r="R199" s="13"/>
      <c r="S199" s="14"/>
      <c r="T199" s="13"/>
      <c r="U199" s="13"/>
      <c r="V199" s="13"/>
      <c r="W199" s="13"/>
      <c r="X199" s="13"/>
      <c r="Y199" s="13"/>
      <c r="Z199" s="13"/>
    </row>
    <row r="200" spans="1:26" ht="15">
      <c r="A200" s="11"/>
      <c r="B200" s="15"/>
      <c r="C200" s="11"/>
      <c r="D200" s="11"/>
      <c r="E200" s="15"/>
      <c r="F200" s="8"/>
      <c r="G200" s="8"/>
      <c r="H200" s="8"/>
      <c r="I200" s="8"/>
      <c r="J200" s="8"/>
      <c r="K200" s="8"/>
      <c r="L200" s="8"/>
      <c r="M200" s="15"/>
      <c r="N200" s="15"/>
      <c r="O200" s="13"/>
      <c r="P200" s="13"/>
      <c r="Q200" s="13"/>
      <c r="R200" s="13"/>
      <c r="S200" s="14"/>
      <c r="T200" s="13"/>
      <c r="U200" s="13"/>
      <c r="V200" s="13"/>
      <c r="W200" s="13"/>
      <c r="X200" s="13"/>
      <c r="Y200" s="13"/>
      <c r="Z200" s="13"/>
    </row>
    <row r="201" spans="1:26" ht="15">
      <c r="A201" s="11"/>
      <c r="B201" s="15"/>
      <c r="C201" s="11"/>
      <c r="D201" s="11"/>
      <c r="E201" s="15"/>
      <c r="F201" s="8"/>
      <c r="G201" s="8"/>
      <c r="H201" s="8"/>
      <c r="I201" s="8"/>
      <c r="J201" s="8"/>
      <c r="K201" s="8"/>
      <c r="L201" s="8"/>
      <c r="M201" s="15"/>
      <c r="N201" s="15"/>
      <c r="O201" s="13"/>
      <c r="P201" s="13"/>
      <c r="Q201" s="13"/>
      <c r="R201" s="13"/>
      <c r="S201" s="14"/>
      <c r="T201" s="13"/>
      <c r="U201" s="13"/>
      <c r="V201" s="13"/>
      <c r="W201" s="13"/>
      <c r="X201" s="13"/>
      <c r="Y201" s="13"/>
      <c r="Z201" s="13"/>
    </row>
    <row r="202" spans="1:26" ht="15">
      <c r="A202" s="11"/>
      <c r="B202" s="15"/>
      <c r="C202" s="11"/>
      <c r="D202" s="11"/>
      <c r="E202" s="15"/>
      <c r="F202" s="8"/>
      <c r="G202" s="8"/>
      <c r="H202" s="8"/>
      <c r="I202" s="8"/>
      <c r="J202" s="8"/>
      <c r="K202" s="8"/>
      <c r="L202" s="8"/>
      <c r="M202" s="15"/>
      <c r="N202" s="15"/>
      <c r="O202" s="13"/>
      <c r="P202" s="13"/>
      <c r="Q202" s="13"/>
      <c r="R202" s="13"/>
      <c r="S202" s="14"/>
      <c r="T202" s="13"/>
      <c r="U202" s="13"/>
      <c r="V202" s="13"/>
      <c r="W202" s="13"/>
      <c r="X202" s="13"/>
      <c r="Y202" s="13"/>
      <c r="Z202" s="13"/>
    </row>
    <row r="203" spans="1:26" ht="15">
      <c r="A203" s="11"/>
      <c r="B203" s="15"/>
      <c r="C203" s="11"/>
      <c r="D203" s="11"/>
      <c r="E203" s="15"/>
      <c r="F203" s="8"/>
      <c r="G203" s="8"/>
      <c r="H203" s="8"/>
      <c r="I203" s="8"/>
      <c r="J203" s="8"/>
      <c r="K203" s="8"/>
      <c r="L203" s="8"/>
      <c r="M203" s="15"/>
      <c r="N203" s="15"/>
      <c r="O203" s="13"/>
      <c r="P203" s="13"/>
      <c r="Q203" s="13"/>
      <c r="R203" s="13"/>
      <c r="S203" s="14"/>
      <c r="T203" s="13"/>
      <c r="U203" s="13"/>
      <c r="V203" s="13"/>
      <c r="W203" s="13"/>
      <c r="X203" s="13"/>
      <c r="Y203" s="13"/>
      <c r="Z203" s="13"/>
    </row>
    <row r="204" spans="1:26" ht="15">
      <c r="A204" s="11"/>
      <c r="B204" s="15"/>
      <c r="C204" s="11"/>
      <c r="D204" s="11"/>
      <c r="E204" s="15"/>
      <c r="F204" s="8"/>
      <c r="G204" s="8"/>
      <c r="H204" s="8"/>
      <c r="I204" s="8"/>
      <c r="J204" s="8"/>
      <c r="K204" s="8"/>
      <c r="L204" s="8"/>
      <c r="M204" s="15"/>
      <c r="N204" s="15"/>
      <c r="O204" s="13"/>
      <c r="P204" s="13"/>
      <c r="Q204" s="13"/>
      <c r="R204" s="13"/>
      <c r="S204" s="14"/>
      <c r="T204" s="13"/>
      <c r="U204" s="13"/>
      <c r="V204" s="13"/>
      <c r="W204" s="13"/>
      <c r="X204" s="13"/>
      <c r="Y204" s="13"/>
      <c r="Z204" s="13"/>
    </row>
    <row r="205" spans="1:26" ht="15">
      <c r="A205" s="11"/>
      <c r="B205" s="15"/>
      <c r="C205" s="11"/>
      <c r="D205" s="11"/>
      <c r="E205" s="15"/>
      <c r="F205" s="8"/>
      <c r="G205" s="8"/>
      <c r="H205" s="8"/>
      <c r="I205" s="8"/>
      <c r="J205" s="8"/>
      <c r="K205" s="8"/>
      <c r="L205" s="8"/>
      <c r="M205" s="15"/>
      <c r="N205" s="15"/>
      <c r="O205" s="13"/>
      <c r="P205" s="13"/>
      <c r="Q205" s="13"/>
      <c r="R205" s="13"/>
      <c r="S205" s="14"/>
      <c r="T205" s="13"/>
      <c r="U205" s="13"/>
      <c r="V205" s="13"/>
      <c r="W205" s="13"/>
      <c r="X205" s="13"/>
      <c r="Y205" s="13"/>
      <c r="Z205" s="13"/>
    </row>
    <row r="206" spans="1:26" ht="15">
      <c r="A206" s="11"/>
      <c r="B206" s="15"/>
      <c r="C206" s="11"/>
      <c r="D206" s="11"/>
      <c r="E206" s="15"/>
      <c r="F206" s="8"/>
      <c r="G206" s="8"/>
      <c r="H206" s="8"/>
      <c r="I206" s="8"/>
      <c r="J206" s="8"/>
      <c r="K206" s="8"/>
      <c r="L206" s="8"/>
      <c r="M206" s="15"/>
      <c r="N206" s="15"/>
      <c r="O206" s="13"/>
      <c r="P206" s="13"/>
      <c r="Q206" s="13"/>
      <c r="R206" s="13"/>
      <c r="S206" s="14"/>
      <c r="T206" s="13"/>
      <c r="U206" s="13"/>
      <c r="V206" s="13"/>
      <c r="W206" s="13"/>
      <c r="X206" s="13"/>
      <c r="Y206" s="13"/>
      <c r="Z206" s="13"/>
    </row>
    <row r="207" spans="1:26" ht="15">
      <c r="A207" s="11"/>
      <c r="B207" s="15"/>
      <c r="C207" s="11"/>
      <c r="D207" s="11"/>
      <c r="E207" s="15"/>
      <c r="F207" s="8"/>
      <c r="G207" s="8"/>
      <c r="H207" s="8"/>
      <c r="I207" s="8"/>
      <c r="J207" s="8"/>
      <c r="K207" s="8"/>
      <c r="L207" s="8"/>
      <c r="M207" s="15"/>
      <c r="N207" s="15"/>
      <c r="O207" s="13"/>
      <c r="P207" s="13"/>
      <c r="Q207" s="13"/>
      <c r="R207" s="13"/>
      <c r="S207" s="14"/>
      <c r="T207" s="13"/>
      <c r="U207" s="13"/>
      <c r="V207" s="13"/>
      <c r="W207" s="13"/>
      <c r="X207" s="13"/>
      <c r="Y207" s="13"/>
      <c r="Z207" s="13"/>
    </row>
    <row r="208" spans="1:26" ht="15">
      <c r="A208" s="11"/>
      <c r="B208" s="15"/>
      <c r="C208" s="11"/>
      <c r="D208" s="11"/>
      <c r="E208" s="15"/>
      <c r="F208" s="8"/>
      <c r="G208" s="8"/>
      <c r="H208" s="8"/>
      <c r="I208" s="8"/>
      <c r="J208" s="8"/>
      <c r="K208" s="8"/>
      <c r="L208" s="8"/>
      <c r="M208" s="15"/>
      <c r="N208" s="15"/>
      <c r="O208" s="13"/>
      <c r="P208" s="13"/>
      <c r="Q208" s="13"/>
      <c r="R208" s="13"/>
      <c r="S208" s="14"/>
      <c r="T208" s="13"/>
      <c r="U208" s="13"/>
      <c r="V208" s="13"/>
      <c r="W208" s="13"/>
      <c r="X208" s="13"/>
      <c r="Y208" s="13"/>
      <c r="Z208" s="13"/>
    </row>
    <row r="209" spans="1:26" ht="15">
      <c r="A209" s="11"/>
      <c r="B209" s="15"/>
      <c r="C209" s="11"/>
      <c r="D209" s="11"/>
      <c r="E209" s="15"/>
      <c r="F209" s="8"/>
      <c r="G209" s="8"/>
      <c r="H209" s="8"/>
      <c r="I209" s="8"/>
      <c r="J209" s="8"/>
      <c r="K209" s="8"/>
      <c r="L209" s="8"/>
      <c r="M209" s="15"/>
      <c r="N209" s="15"/>
      <c r="O209" s="13"/>
      <c r="P209" s="13"/>
      <c r="Q209" s="13"/>
      <c r="R209" s="13"/>
      <c r="S209" s="14"/>
      <c r="T209" s="13"/>
      <c r="U209" s="13"/>
      <c r="V209" s="13"/>
      <c r="W209" s="13"/>
      <c r="X209" s="13"/>
      <c r="Y209" s="13"/>
      <c r="Z209" s="13"/>
    </row>
    <row r="210" spans="1:26" ht="15">
      <c r="A210" s="11"/>
      <c r="B210" s="15"/>
      <c r="C210" s="11"/>
      <c r="D210" s="11"/>
      <c r="E210" s="15"/>
      <c r="F210" s="8"/>
      <c r="G210" s="8"/>
      <c r="H210" s="8"/>
      <c r="I210" s="8"/>
      <c r="J210" s="8"/>
      <c r="K210" s="8"/>
      <c r="L210" s="8"/>
      <c r="M210" s="15"/>
      <c r="N210" s="15"/>
      <c r="O210" s="13"/>
      <c r="P210" s="13"/>
      <c r="Q210" s="13"/>
      <c r="R210" s="13"/>
      <c r="S210" s="14"/>
      <c r="T210" s="13"/>
      <c r="U210" s="13"/>
      <c r="V210" s="13"/>
      <c r="W210" s="13"/>
      <c r="X210" s="13"/>
      <c r="Y210" s="13"/>
      <c r="Z210" s="13"/>
    </row>
    <row r="211" spans="1:26" ht="15">
      <c r="A211" s="11"/>
      <c r="B211" s="15"/>
      <c r="C211" s="11"/>
      <c r="D211" s="11"/>
      <c r="E211" s="15"/>
      <c r="F211" s="8"/>
      <c r="G211" s="8"/>
      <c r="H211" s="8"/>
      <c r="I211" s="8"/>
      <c r="J211" s="8"/>
      <c r="K211" s="8"/>
      <c r="L211" s="8"/>
      <c r="M211" s="15"/>
      <c r="N211" s="15"/>
      <c r="O211" s="13"/>
      <c r="P211" s="13"/>
      <c r="Q211" s="13"/>
      <c r="R211" s="13"/>
      <c r="S211" s="14"/>
      <c r="T211" s="13"/>
      <c r="U211" s="13"/>
      <c r="V211" s="13"/>
      <c r="W211" s="13"/>
      <c r="X211" s="13"/>
      <c r="Y211" s="13"/>
      <c r="Z211" s="13"/>
    </row>
    <row r="212" spans="1:26" ht="15">
      <c r="A212" s="11"/>
      <c r="B212" s="15"/>
      <c r="C212" s="11"/>
      <c r="D212" s="11"/>
      <c r="E212" s="15"/>
      <c r="F212" s="8"/>
      <c r="G212" s="8"/>
      <c r="H212" s="8"/>
      <c r="I212" s="8"/>
      <c r="J212" s="8"/>
      <c r="K212" s="8"/>
      <c r="L212" s="8"/>
      <c r="M212" s="15"/>
      <c r="N212" s="15"/>
      <c r="O212" s="13"/>
      <c r="P212" s="13"/>
      <c r="Q212" s="13"/>
      <c r="R212" s="13"/>
      <c r="S212" s="14"/>
      <c r="T212" s="13"/>
      <c r="U212" s="13"/>
      <c r="V212" s="13"/>
      <c r="W212" s="13"/>
      <c r="X212" s="13"/>
      <c r="Y212" s="13"/>
      <c r="Z212" s="13"/>
    </row>
    <row r="213" spans="1:26" ht="15">
      <c r="A213" s="11"/>
      <c r="B213" s="15"/>
      <c r="C213" s="11"/>
      <c r="D213" s="11"/>
      <c r="E213" s="15"/>
      <c r="F213" s="8"/>
      <c r="G213" s="8"/>
      <c r="H213" s="8"/>
      <c r="I213" s="8"/>
      <c r="J213" s="8"/>
      <c r="K213" s="8"/>
      <c r="L213" s="8"/>
      <c r="M213" s="15"/>
      <c r="N213" s="15"/>
      <c r="O213" s="13"/>
      <c r="P213" s="13"/>
      <c r="Q213" s="13"/>
      <c r="R213" s="13"/>
      <c r="S213" s="14"/>
      <c r="T213" s="13"/>
      <c r="U213" s="13"/>
      <c r="V213" s="13"/>
      <c r="W213" s="13"/>
      <c r="X213" s="13"/>
      <c r="Y213" s="13"/>
      <c r="Z213" s="13"/>
    </row>
    <row r="214" spans="1:26" ht="15">
      <c r="A214" s="11"/>
      <c r="B214" s="15"/>
      <c r="C214" s="11"/>
      <c r="D214" s="11"/>
      <c r="E214" s="15"/>
      <c r="F214" s="8"/>
      <c r="G214" s="8"/>
      <c r="H214" s="8"/>
      <c r="I214" s="8"/>
      <c r="J214" s="8"/>
      <c r="K214" s="8"/>
      <c r="L214" s="8"/>
      <c r="M214" s="15"/>
      <c r="N214" s="15"/>
      <c r="O214" s="13"/>
      <c r="P214" s="13"/>
      <c r="Q214" s="13"/>
      <c r="R214" s="13"/>
      <c r="S214" s="14"/>
      <c r="T214" s="13"/>
      <c r="U214" s="13"/>
      <c r="V214" s="13"/>
      <c r="W214" s="13"/>
      <c r="X214" s="13"/>
      <c r="Y214" s="13"/>
      <c r="Z214" s="13"/>
    </row>
    <row r="215" spans="1:26" ht="15">
      <c r="A215" s="11"/>
      <c r="B215" s="15"/>
      <c r="C215" s="11"/>
      <c r="D215" s="11"/>
      <c r="E215" s="15"/>
      <c r="F215" s="8"/>
      <c r="G215" s="8"/>
      <c r="H215" s="8"/>
      <c r="I215" s="8"/>
      <c r="J215" s="8"/>
      <c r="K215" s="8"/>
      <c r="L215" s="8"/>
      <c r="M215" s="15"/>
      <c r="N215" s="15"/>
      <c r="O215" s="13"/>
      <c r="P215" s="13"/>
      <c r="Q215" s="13"/>
      <c r="R215" s="13"/>
      <c r="S215" s="14"/>
      <c r="T215" s="13"/>
      <c r="U215" s="13"/>
      <c r="V215" s="13"/>
      <c r="W215" s="13"/>
      <c r="X215" s="13"/>
      <c r="Y215" s="13"/>
      <c r="Z215" s="13"/>
    </row>
    <row r="216" spans="1:26" ht="15">
      <c r="A216" s="11"/>
      <c r="B216" s="15"/>
      <c r="C216" s="11"/>
      <c r="D216" s="11"/>
      <c r="E216" s="15"/>
      <c r="F216" s="8"/>
      <c r="G216" s="8"/>
      <c r="H216" s="8"/>
      <c r="I216" s="8"/>
      <c r="J216" s="8"/>
      <c r="K216" s="8"/>
      <c r="L216" s="8"/>
      <c r="M216" s="15"/>
      <c r="N216" s="15"/>
      <c r="O216" s="13"/>
      <c r="P216" s="13"/>
      <c r="Q216" s="13"/>
      <c r="R216" s="13"/>
      <c r="S216" s="14"/>
      <c r="T216" s="13"/>
      <c r="U216" s="13"/>
      <c r="V216" s="13"/>
      <c r="W216" s="13"/>
      <c r="X216" s="13"/>
      <c r="Y216" s="13"/>
      <c r="Z216" s="13"/>
    </row>
    <row r="217" spans="1:26" ht="15">
      <c r="A217" s="11"/>
      <c r="B217" s="15"/>
      <c r="C217" s="11"/>
      <c r="D217" s="11"/>
      <c r="E217" s="15"/>
      <c r="F217" s="8"/>
      <c r="G217" s="8"/>
      <c r="H217" s="8"/>
      <c r="I217" s="8"/>
      <c r="J217" s="8"/>
      <c r="K217" s="8"/>
      <c r="L217" s="8"/>
      <c r="M217" s="15"/>
      <c r="N217" s="15"/>
      <c r="O217" s="13"/>
      <c r="P217" s="13"/>
      <c r="Q217" s="13"/>
      <c r="R217" s="13"/>
      <c r="S217" s="14"/>
      <c r="T217" s="13"/>
      <c r="U217" s="13"/>
      <c r="V217" s="13"/>
      <c r="W217" s="13"/>
      <c r="X217" s="13"/>
      <c r="Y217" s="13"/>
      <c r="Z217" s="13"/>
    </row>
    <row r="218" spans="1:26" ht="15">
      <c r="A218" s="11"/>
      <c r="B218" s="15"/>
      <c r="C218" s="11"/>
      <c r="D218" s="11"/>
      <c r="E218" s="15"/>
      <c r="F218" s="8"/>
      <c r="G218" s="8"/>
      <c r="H218" s="8"/>
      <c r="I218" s="8"/>
      <c r="J218" s="8"/>
      <c r="K218" s="8"/>
      <c r="L218" s="8"/>
      <c r="M218" s="15"/>
      <c r="N218" s="15"/>
      <c r="O218" s="13"/>
      <c r="P218" s="13"/>
      <c r="Q218" s="13"/>
      <c r="R218" s="13"/>
      <c r="S218" s="14"/>
      <c r="T218" s="13"/>
      <c r="U218" s="13"/>
      <c r="V218" s="13"/>
      <c r="W218" s="13"/>
      <c r="X218" s="13"/>
      <c r="Y218" s="13"/>
      <c r="Z218" s="13"/>
    </row>
    <row r="219" spans="1:26" ht="15">
      <c r="A219" s="11"/>
      <c r="B219" s="15"/>
      <c r="C219" s="11"/>
      <c r="D219" s="11"/>
      <c r="E219" s="15"/>
      <c r="F219" s="8"/>
      <c r="G219" s="8"/>
      <c r="H219" s="8"/>
      <c r="I219" s="8"/>
      <c r="J219" s="8"/>
      <c r="K219" s="8"/>
      <c r="L219" s="8"/>
      <c r="M219" s="15"/>
      <c r="N219" s="15"/>
      <c r="O219" s="13"/>
      <c r="P219" s="13"/>
      <c r="Q219" s="13"/>
      <c r="R219" s="13"/>
      <c r="S219" s="14"/>
      <c r="T219" s="13"/>
      <c r="U219" s="13"/>
      <c r="V219" s="13"/>
      <c r="W219" s="13"/>
      <c r="X219" s="13"/>
      <c r="Y219" s="13"/>
      <c r="Z219" s="13"/>
    </row>
    <row r="220" spans="1:26" ht="15">
      <c r="A220" s="11"/>
      <c r="B220" s="15"/>
      <c r="C220" s="11"/>
      <c r="D220" s="11"/>
      <c r="E220" s="15"/>
      <c r="F220" s="8"/>
      <c r="G220" s="8"/>
      <c r="H220" s="8"/>
      <c r="I220" s="8"/>
      <c r="J220" s="8"/>
      <c r="K220" s="8"/>
      <c r="L220" s="8"/>
      <c r="M220" s="15"/>
      <c r="N220" s="15"/>
      <c r="O220" s="13"/>
      <c r="P220" s="13"/>
      <c r="Q220" s="13"/>
      <c r="R220" s="13"/>
      <c r="S220" s="14"/>
      <c r="T220" s="13"/>
      <c r="U220" s="13"/>
      <c r="V220" s="13"/>
      <c r="W220" s="13"/>
      <c r="X220" s="13"/>
      <c r="Y220" s="13"/>
      <c r="Z220" s="13"/>
    </row>
    <row r="221" spans="1:26" ht="15">
      <c r="A221" s="11"/>
      <c r="B221" s="15"/>
      <c r="C221" s="11"/>
      <c r="D221" s="11"/>
      <c r="E221" s="15"/>
      <c r="F221" s="8"/>
      <c r="G221" s="8"/>
      <c r="H221" s="8"/>
      <c r="I221" s="8"/>
      <c r="J221" s="8"/>
      <c r="K221" s="8"/>
      <c r="L221" s="8"/>
      <c r="M221" s="15"/>
      <c r="N221" s="15"/>
      <c r="O221" s="13"/>
      <c r="P221" s="13"/>
      <c r="Q221" s="13"/>
      <c r="R221" s="13"/>
      <c r="S221" s="14"/>
      <c r="T221" s="13"/>
      <c r="U221" s="13"/>
      <c r="V221" s="13"/>
      <c r="W221" s="13"/>
      <c r="X221" s="13"/>
      <c r="Y221" s="13"/>
      <c r="Z221" s="13"/>
    </row>
    <row r="222" spans="1:26" ht="15">
      <c r="A222" s="11"/>
      <c r="B222" s="15"/>
      <c r="C222" s="11"/>
      <c r="D222" s="11"/>
      <c r="E222" s="15"/>
      <c r="F222" s="8"/>
      <c r="G222" s="8"/>
      <c r="H222" s="8"/>
      <c r="I222" s="8"/>
      <c r="J222" s="8"/>
      <c r="K222" s="8"/>
      <c r="L222" s="8"/>
      <c r="M222" s="15"/>
      <c r="N222" s="15"/>
      <c r="O222" s="13"/>
      <c r="P222" s="13"/>
      <c r="Q222" s="13"/>
      <c r="R222" s="13"/>
      <c r="S222" s="14"/>
      <c r="T222" s="13"/>
      <c r="U222" s="13"/>
      <c r="V222" s="13"/>
      <c r="W222" s="13"/>
      <c r="X222" s="13"/>
      <c r="Y222" s="13"/>
      <c r="Z222" s="13"/>
    </row>
    <row r="223" spans="1:26" ht="15">
      <c r="A223" s="11"/>
      <c r="B223" s="15"/>
      <c r="C223" s="11"/>
      <c r="D223" s="11"/>
      <c r="E223" s="15"/>
      <c r="F223" s="8"/>
      <c r="G223" s="8"/>
      <c r="H223" s="8"/>
      <c r="I223" s="8"/>
      <c r="J223" s="8"/>
      <c r="K223" s="8"/>
      <c r="L223" s="8"/>
      <c r="M223" s="15"/>
      <c r="N223" s="15"/>
      <c r="O223" s="13"/>
      <c r="P223" s="13"/>
      <c r="Q223" s="13"/>
      <c r="R223" s="13"/>
      <c r="S223" s="14"/>
      <c r="T223" s="13"/>
      <c r="U223" s="13"/>
      <c r="V223" s="13"/>
      <c r="W223" s="13"/>
      <c r="X223" s="13"/>
      <c r="Y223" s="13"/>
      <c r="Z223" s="13"/>
    </row>
    <row r="224" spans="1:26" ht="15">
      <c r="A224" s="11"/>
      <c r="B224" s="15"/>
      <c r="C224" s="11"/>
      <c r="D224" s="11"/>
      <c r="E224" s="15"/>
      <c r="F224" s="8"/>
      <c r="G224" s="8"/>
      <c r="H224" s="8"/>
      <c r="I224" s="8"/>
      <c r="J224" s="8"/>
      <c r="K224" s="8"/>
      <c r="L224" s="8"/>
      <c r="M224" s="15"/>
      <c r="N224" s="15"/>
      <c r="O224" s="13"/>
      <c r="P224" s="13"/>
      <c r="Q224" s="13"/>
      <c r="R224" s="13"/>
      <c r="S224" s="14"/>
      <c r="T224" s="13"/>
      <c r="U224" s="13"/>
      <c r="V224" s="13"/>
      <c r="W224" s="13"/>
      <c r="X224" s="13"/>
      <c r="Y224" s="13"/>
      <c r="Z224" s="13"/>
    </row>
    <row r="225" spans="1:26" ht="15">
      <c r="A225" s="11"/>
      <c r="B225" s="15"/>
      <c r="C225" s="11"/>
      <c r="D225" s="11"/>
      <c r="E225" s="15"/>
      <c r="F225" s="8"/>
      <c r="G225" s="8"/>
      <c r="H225" s="8"/>
      <c r="I225" s="8"/>
      <c r="J225" s="8"/>
      <c r="K225" s="8"/>
      <c r="L225" s="8"/>
      <c r="M225" s="15"/>
      <c r="N225" s="15"/>
      <c r="O225" s="13"/>
      <c r="P225" s="13"/>
      <c r="Q225" s="13"/>
      <c r="R225" s="13"/>
      <c r="S225" s="14"/>
      <c r="T225" s="13"/>
      <c r="U225" s="13"/>
      <c r="V225" s="13"/>
      <c r="W225" s="13"/>
      <c r="X225" s="13"/>
      <c r="Y225" s="13"/>
      <c r="Z225" s="13"/>
    </row>
    <row r="226" spans="1:26" ht="15">
      <c r="A226" s="11"/>
      <c r="B226" s="15"/>
      <c r="C226" s="11"/>
      <c r="D226" s="11"/>
      <c r="E226" s="15"/>
      <c r="F226" s="8"/>
      <c r="G226" s="8"/>
      <c r="H226" s="8"/>
      <c r="I226" s="8"/>
      <c r="J226" s="8"/>
      <c r="K226" s="8"/>
      <c r="L226" s="8"/>
      <c r="M226" s="15"/>
      <c r="N226" s="15"/>
      <c r="O226" s="13"/>
      <c r="P226" s="13"/>
      <c r="Q226" s="13"/>
      <c r="R226" s="13"/>
      <c r="S226" s="14"/>
      <c r="T226" s="13"/>
      <c r="U226" s="13"/>
      <c r="V226" s="13"/>
      <c r="W226" s="13"/>
      <c r="X226" s="13"/>
      <c r="Y226" s="13"/>
      <c r="Z226" s="13"/>
    </row>
    <row r="227" spans="1:26" ht="15">
      <c r="A227" s="11"/>
      <c r="B227" s="15"/>
      <c r="C227" s="11"/>
      <c r="D227" s="11"/>
      <c r="E227" s="15"/>
      <c r="F227" s="8"/>
      <c r="G227" s="8"/>
      <c r="H227" s="8"/>
      <c r="I227" s="8"/>
      <c r="J227" s="8"/>
      <c r="K227" s="8"/>
      <c r="L227" s="8"/>
      <c r="M227" s="15"/>
      <c r="N227" s="15"/>
      <c r="O227" s="13"/>
      <c r="P227" s="13"/>
      <c r="Q227" s="13"/>
      <c r="R227" s="13"/>
      <c r="S227" s="14"/>
      <c r="T227" s="13"/>
      <c r="U227" s="13"/>
      <c r="V227" s="13"/>
      <c r="W227" s="13"/>
      <c r="X227" s="13"/>
      <c r="Y227" s="13"/>
      <c r="Z227" s="13"/>
    </row>
    <row r="228" spans="1:26" ht="15">
      <c r="A228" s="11"/>
      <c r="B228" s="15"/>
      <c r="C228" s="11"/>
      <c r="D228" s="11"/>
      <c r="E228" s="15"/>
      <c r="F228" s="8"/>
      <c r="G228" s="8"/>
      <c r="H228" s="8"/>
      <c r="I228" s="8"/>
      <c r="J228" s="8"/>
      <c r="K228" s="8"/>
      <c r="L228" s="8"/>
      <c r="M228" s="15"/>
      <c r="N228" s="15"/>
      <c r="O228" s="13"/>
      <c r="P228" s="13"/>
      <c r="Q228" s="13"/>
      <c r="R228" s="13"/>
      <c r="S228" s="14"/>
      <c r="T228" s="13"/>
      <c r="U228" s="13"/>
      <c r="V228" s="13"/>
      <c r="W228" s="13"/>
      <c r="X228" s="13"/>
      <c r="Y228" s="13"/>
      <c r="Z228" s="13"/>
    </row>
    <row r="229" spans="1:26" ht="15">
      <c r="A229" s="11"/>
      <c r="B229" s="15"/>
      <c r="C229" s="11"/>
      <c r="D229" s="11"/>
      <c r="E229" s="15"/>
      <c r="F229" s="8"/>
      <c r="G229" s="8"/>
      <c r="H229" s="8"/>
      <c r="I229" s="8"/>
      <c r="J229" s="8"/>
      <c r="K229" s="8"/>
      <c r="L229" s="8"/>
      <c r="M229" s="15"/>
      <c r="N229" s="15"/>
      <c r="O229" s="13"/>
      <c r="P229" s="13"/>
      <c r="Q229" s="13"/>
      <c r="R229" s="13"/>
      <c r="S229" s="14"/>
      <c r="T229" s="13"/>
      <c r="U229" s="13"/>
      <c r="V229" s="13"/>
      <c r="W229" s="13"/>
      <c r="X229" s="13"/>
      <c r="Y229" s="13"/>
      <c r="Z229" s="13"/>
    </row>
    <row r="230" spans="1:26" ht="15">
      <c r="A230" s="11"/>
      <c r="B230" s="15"/>
      <c r="C230" s="11"/>
      <c r="D230" s="11"/>
      <c r="E230" s="15"/>
      <c r="F230" s="8"/>
      <c r="G230" s="8"/>
      <c r="H230" s="8"/>
      <c r="I230" s="8"/>
      <c r="J230" s="8"/>
      <c r="K230" s="8"/>
      <c r="L230" s="8"/>
      <c r="M230" s="15"/>
      <c r="N230" s="15"/>
      <c r="O230" s="13"/>
      <c r="P230" s="13"/>
      <c r="Q230" s="13"/>
      <c r="R230" s="13"/>
      <c r="S230" s="14"/>
      <c r="T230" s="13"/>
      <c r="U230" s="13"/>
      <c r="V230" s="13"/>
      <c r="W230" s="13"/>
      <c r="X230" s="13"/>
      <c r="Y230" s="13"/>
      <c r="Z230" s="13"/>
    </row>
    <row r="231" spans="1:26" ht="15">
      <c r="A231" s="11"/>
      <c r="B231" s="15"/>
      <c r="C231" s="11"/>
      <c r="D231" s="11"/>
      <c r="E231" s="15"/>
      <c r="F231" s="8"/>
      <c r="G231" s="8"/>
      <c r="H231" s="8"/>
      <c r="I231" s="8"/>
      <c r="J231" s="8"/>
      <c r="K231" s="8"/>
      <c r="L231" s="8"/>
      <c r="M231" s="15"/>
      <c r="N231" s="15"/>
      <c r="O231" s="13"/>
      <c r="P231" s="13"/>
      <c r="Q231" s="13"/>
      <c r="R231" s="13"/>
      <c r="S231" s="14"/>
      <c r="T231" s="13"/>
      <c r="U231" s="13"/>
      <c r="V231" s="13"/>
      <c r="W231" s="13"/>
      <c r="X231" s="13"/>
      <c r="Y231" s="13"/>
      <c r="Z231" s="13"/>
    </row>
    <row r="232" spans="1:26" ht="15">
      <c r="A232" s="11"/>
      <c r="B232" s="15"/>
      <c r="C232" s="11"/>
      <c r="D232" s="11"/>
      <c r="E232" s="15"/>
      <c r="F232" s="8"/>
      <c r="G232" s="8"/>
      <c r="H232" s="8"/>
      <c r="I232" s="8"/>
      <c r="J232" s="8"/>
      <c r="K232" s="8"/>
      <c r="L232" s="8"/>
      <c r="M232" s="15"/>
      <c r="N232" s="15"/>
      <c r="O232" s="13"/>
      <c r="P232" s="13"/>
      <c r="Q232" s="13"/>
      <c r="R232" s="13"/>
      <c r="S232" s="14"/>
      <c r="T232" s="13"/>
      <c r="U232" s="13"/>
      <c r="V232" s="13"/>
      <c r="W232" s="13"/>
      <c r="X232" s="13"/>
      <c r="Y232" s="13"/>
      <c r="Z232" s="13"/>
    </row>
    <row r="233" spans="1:26" ht="15">
      <c r="A233" s="11"/>
      <c r="B233" s="15"/>
      <c r="C233" s="11"/>
      <c r="D233" s="11"/>
      <c r="E233" s="15"/>
      <c r="F233" s="8"/>
      <c r="G233" s="8"/>
      <c r="H233" s="8"/>
      <c r="I233" s="8"/>
      <c r="J233" s="8"/>
      <c r="K233" s="8"/>
      <c r="L233" s="8"/>
      <c r="M233" s="15"/>
      <c r="N233" s="15"/>
      <c r="O233" s="13"/>
      <c r="P233" s="13"/>
      <c r="Q233" s="13"/>
      <c r="R233" s="13"/>
      <c r="S233" s="14"/>
      <c r="T233" s="13"/>
      <c r="U233" s="13"/>
      <c r="V233" s="13"/>
      <c r="W233" s="13"/>
      <c r="X233" s="13"/>
      <c r="Y233" s="13"/>
      <c r="Z233" s="13"/>
    </row>
    <row r="234" spans="1:26" ht="15">
      <c r="A234" s="11"/>
      <c r="B234" s="15"/>
      <c r="C234" s="11"/>
      <c r="D234" s="11"/>
      <c r="E234" s="15"/>
      <c r="F234" s="8"/>
      <c r="G234" s="8"/>
      <c r="H234" s="8"/>
      <c r="I234" s="8"/>
      <c r="J234" s="8"/>
      <c r="K234" s="8"/>
      <c r="L234" s="8"/>
      <c r="M234" s="15"/>
      <c r="N234" s="15"/>
      <c r="O234" s="13"/>
      <c r="P234" s="13"/>
      <c r="Q234" s="13"/>
      <c r="R234" s="13"/>
      <c r="S234" s="14"/>
      <c r="T234" s="13"/>
      <c r="U234" s="13"/>
      <c r="V234" s="13"/>
      <c r="W234" s="13"/>
      <c r="X234" s="13"/>
      <c r="Y234" s="13"/>
      <c r="Z234" s="13"/>
    </row>
    <row r="235" spans="1:26" ht="15">
      <c r="A235" s="11"/>
      <c r="B235" s="15"/>
      <c r="C235" s="11"/>
      <c r="D235" s="11"/>
      <c r="E235" s="15"/>
      <c r="F235" s="8"/>
      <c r="G235" s="8"/>
      <c r="H235" s="8"/>
      <c r="I235" s="8"/>
      <c r="J235" s="8"/>
      <c r="K235" s="8"/>
      <c r="L235" s="8"/>
      <c r="M235" s="15"/>
      <c r="N235" s="15"/>
      <c r="O235" s="13"/>
      <c r="P235" s="13"/>
      <c r="Q235" s="13"/>
      <c r="R235" s="13"/>
      <c r="S235" s="14"/>
      <c r="T235" s="13"/>
      <c r="U235" s="13"/>
      <c r="V235" s="13"/>
      <c r="W235" s="13"/>
      <c r="X235" s="13"/>
      <c r="Y235" s="13"/>
      <c r="Z235" s="13"/>
    </row>
    <row r="236" spans="1:26" ht="15">
      <c r="A236" s="11"/>
      <c r="B236" s="15"/>
      <c r="C236" s="11"/>
      <c r="D236" s="11"/>
      <c r="E236" s="15"/>
      <c r="F236" s="8"/>
      <c r="G236" s="8"/>
      <c r="H236" s="8"/>
      <c r="I236" s="8"/>
      <c r="J236" s="8"/>
      <c r="K236" s="8"/>
      <c r="L236" s="8"/>
      <c r="M236" s="15"/>
      <c r="N236" s="15"/>
      <c r="O236" s="13"/>
      <c r="P236" s="13"/>
      <c r="Q236" s="13"/>
      <c r="R236" s="13"/>
      <c r="S236" s="14"/>
      <c r="T236" s="13"/>
      <c r="U236" s="13"/>
      <c r="V236" s="13"/>
      <c r="W236" s="13"/>
      <c r="X236" s="13"/>
      <c r="Y236" s="13"/>
      <c r="Z236" s="13"/>
    </row>
    <row r="237" spans="1:26" ht="15">
      <c r="A237" s="11"/>
      <c r="B237" s="15"/>
      <c r="C237" s="11"/>
      <c r="D237" s="11"/>
      <c r="E237" s="15"/>
      <c r="F237" s="8"/>
      <c r="G237" s="8"/>
      <c r="H237" s="8"/>
      <c r="I237" s="8"/>
      <c r="J237" s="8"/>
      <c r="K237" s="8"/>
      <c r="L237" s="8"/>
      <c r="M237" s="15"/>
      <c r="N237" s="15"/>
      <c r="O237" s="13"/>
      <c r="P237" s="13"/>
      <c r="Q237" s="13"/>
      <c r="R237" s="13"/>
      <c r="S237" s="14"/>
      <c r="T237" s="13"/>
      <c r="U237" s="13"/>
      <c r="V237" s="13"/>
      <c r="W237" s="13"/>
      <c r="X237" s="13"/>
      <c r="Y237" s="13"/>
      <c r="Z237" s="13"/>
    </row>
    <row r="238" spans="1:26" ht="15">
      <c r="A238" s="11"/>
      <c r="B238" s="15"/>
      <c r="C238" s="11"/>
      <c r="D238" s="11"/>
      <c r="E238" s="15"/>
      <c r="F238" s="8"/>
      <c r="G238" s="8"/>
      <c r="H238" s="8"/>
      <c r="I238" s="8"/>
      <c r="J238" s="8"/>
      <c r="K238" s="8"/>
      <c r="L238" s="8"/>
      <c r="M238" s="15"/>
      <c r="N238" s="15"/>
      <c r="O238" s="13"/>
      <c r="P238" s="13"/>
      <c r="Q238" s="13"/>
      <c r="R238" s="13"/>
      <c r="S238" s="14"/>
      <c r="T238" s="13"/>
      <c r="U238" s="13"/>
      <c r="V238" s="13"/>
      <c r="W238" s="13"/>
      <c r="X238" s="13"/>
      <c r="Y238" s="13"/>
      <c r="Z238" s="13"/>
    </row>
    <row r="239" spans="1:26" ht="15">
      <c r="A239" s="11"/>
      <c r="B239" s="15"/>
      <c r="C239" s="11"/>
      <c r="D239" s="11"/>
      <c r="E239" s="15"/>
      <c r="F239" s="8"/>
      <c r="G239" s="8"/>
      <c r="H239" s="8"/>
      <c r="I239" s="8"/>
      <c r="J239" s="8"/>
      <c r="K239" s="8"/>
      <c r="L239" s="8"/>
      <c r="M239" s="15"/>
      <c r="N239" s="15"/>
      <c r="O239" s="13"/>
      <c r="P239" s="13"/>
      <c r="Q239" s="13"/>
      <c r="R239" s="13"/>
      <c r="S239" s="14"/>
      <c r="T239" s="13"/>
      <c r="U239" s="13"/>
      <c r="V239" s="13"/>
      <c r="W239" s="13"/>
      <c r="X239" s="13"/>
      <c r="Y239" s="13"/>
      <c r="Z239" s="13"/>
    </row>
    <row r="240" spans="1:26" ht="15">
      <c r="A240" s="11"/>
      <c r="B240" s="15"/>
      <c r="C240" s="11"/>
      <c r="D240" s="11"/>
      <c r="E240" s="15"/>
      <c r="F240" s="8"/>
      <c r="G240" s="8"/>
      <c r="H240" s="8"/>
      <c r="I240" s="8"/>
      <c r="J240" s="8"/>
      <c r="K240" s="8"/>
      <c r="L240" s="8"/>
      <c r="M240" s="15"/>
      <c r="N240" s="15"/>
      <c r="O240" s="13"/>
      <c r="P240" s="13"/>
      <c r="Q240" s="13"/>
      <c r="R240" s="13"/>
      <c r="S240" s="14"/>
      <c r="T240" s="13"/>
      <c r="U240" s="13"/>
      <c r="V240" s="13"/>
      <c r="W240" s="13"/>
      <c r="X240" s="13"/>
      <c r="Y240" s="13"/>
      <c r="Z240" s="13"/>
    </row>
    <row r="241" spans="1:26" ht="15">
      <c r="A241" s="11"/>
      <c r="B241" s="15"/>
      <c r="C241" s="11"/>
      <c r="D241" s="11"/>
      <c r="E241" s="15"/>
      <c r="F241" s="8"/>
      <c r="G241" s="8"/>
      <c r="H241" s="8"/>
      <c r="I241" s="8"/>
      <c r="J241" s="8"/>
      <c r="K241" s="8"/>
      <c r="L241" s="8"/>
      <c r="M241" s="15"/>
      <c r="N241" s="15"/>
      <c r="O241" s="13"/>
      <c r="P241" s="13"/>
      <c r="Q241" s="13"/>
      <c r="R241" s="13"/>
      <c r="S241" s="14"/>
      <c r="T241" s="13"/>
      <c r="U241" s="13"/>
      <c r="V241" s="13"/>
      <c r="W241" s="13"/>
      <c r="X241" s="13"/>
      <c r="Y241" s="13"/>
      <c r="Z241" s="13"/>
    </row>
    <row r="242" spans="1:26" ht="15">
      <c r="A242" s="11"/>
      <c r="B242" s="15"/>
      <c r="C242" s="11"/>
      <c r="D242" s="11"/>
      <c r="E242" s="15"/>
      <c r="F242" s="8"/>
      <c r="G242" s="8"/>
      <c r="H242" s="8"/>
      <c r="I242" s="8"/>
      <c r="J242" s="8"/>
      <c r="K242" s="8"/>
      <c r="L242" s="8"/>
      <c r="M242" s="15"/>
      <c r="N242" s="15"/>
      <c r="O242" s="13"/>
      <c r="P242" s="13"/>
      <c r="Q242" s="13"/>
      <c r="R242" s="13"/>
      <c r="S242" s="14"/>
      <c r="T242" s="13"/>
      <c r="U242" s="13"/>
      <c r="V242" s="13"/>
      <c r="W242" s="13"/>
      <c r="X242" s="13"/>
      <c r="Y242" s="13"/>
      <c r="Z242" s="13"/>
    </row>
    <row r="243" spans="1:26" ht="15">
      <c r="A243" s="11"/>
      <c r="B243" s="15"/>
      <c r="C243" s="11"/>
      <c r="D243" s="11"/>
      <c r="E243" s="15"/>
      <c r="F243" s="8"/>
      <c r="G243" s="8"/>
      <c r="H243" s="8"/>
      <c r="I243" s="8"/>
      <c r="J243" s="8"/>
      <c r="K243" s="8"/>
      <c r="L243" s="8"/>
      <c r="M243" s="15"/>
      <c r="N243" s="15"/>
      <c r="O243" s="13"/>
      <c r="P243" s="13"/>
      <c r="Q243" s="13"/>
      <c r="R243" s="13"/>
      <c r="S243" s="14"/>
      <c r="T243" s="13"/>
      <c r="U243" s="13"/>
      <c r="V243" s="13"/>
      <c r="W243" s="13"/>
      <c r="X243" s="13"/>
      <c r="Y243" s="13"/>
      <c r="Z243" s="13"/>
    </row>
    <row r="244" spans="1:26" ht="15">
      <c r="A244" s="11"/>
      <c r="B244" s="15"/>
      <c r="C244" s="11"/>
      <c r="D244" s="11"/>
      <c r="E244" s="15"/>
      <c r="F244" s="8"/>
      <c r="G244" s="8"/>
      <c r="H244" s="8"/>
      <c r="I244" s="8"/>
      <c r="J244" s="8"/>
      <c r="K244" s="8"/>
      <c r="L244" s="8"/>
      <c r="M244" s="15"/>
      <c r="N244" s="15"/>
      <c r="O244" s="13"/>
      <c r="P244" s="13"/>
      <c r="Q244" s="13"/>
      <c r="R244" s="13"/>
      <c r="S244" s="14"/>
      <c r="T244" s="13"/>
      <c r="U244" s="13"/>
      <c r="V244" s="13"/>
      <c r="W244" s="13"/>
      <c r="X244" s="13"/>
      <c r="Y244" s="13"/>
      <c r="Z244" s="13"/>
    </row>
    <row r="245" spans="1:26" ht="15">
      <c r="A245" s="11"/>
      <c r="B245" s="15"/>
      <c r="C245" s="11"/>
      <c r="D245" s="11"/>
      <c r="E245" s="15"/>
      <c r="F245" s="8"/>
      <c r="G245" s="8"/>
      <c r="H245" s="8"/>
      <c r="I245" s="8"/>
      <c r="J245" s="8"/>
      <c r="K245" s="8"/>
      <c r="L245" s="8"/>
      <c r="M245" s="15"/>
      <c r="N245" s="15"/>
      <c r="O245" s="13"/>
      <c r="P245" s="13"/>
      <c r="Q245" s="13"/>
      <c r="R245" s="13"/>
      <c r="S245" s="14"/>
      <c r="T245" s="13"/>
      <c r="U245" s="13"/>
      <c r="V245" s="13"/>
      <c r="W245" s="13"/>
      <c r="X245" s="13"/>
      <c r="Y245" s="13"/>
      <c r="Z245" s="13"/>
    </row>
    <row r="246" spans="1:26" ht="15">
      <c r="A246" s="11"/>
      <c r="B246" s="15"/>
      <c r="C246" s="11"/>
      <c r="D246" s="11"/>
      <c r="E246" s="15"/>
      <c r="F246" s="8"/>
      <c r="G246" s="8"/>
      <c r="H246" s="8"/>
      <c r="I246" s="8"/>
      <c r="J246" s="8"/>
      <c r="K246" s="8"/>
      <c r="L246" s="8"/>
      <c r="M246" s="15"/>
      <c r="N246" s="15"/>
      <c r="O246" s="13"/>
      <c r="P246" s="13"/>
      <c r="Q246" s="13"/>
      <c r="R246" s="13"/>
      <c r="S246" s="14"/>
      <c r="T246" s="13"/>
      <c r="U246" s="13"/>
      <c r="V246" s="13"/>
      <c r="W246" s="13"/>
      <c r="X246" s="13"/>
      <c r="Y246" s="13"/>
      <c r="Z246" s="13"/>
    </row>
    <row r="247" spans="1:26" ht="15">
      <c r="A247" s="11"/>
      <c r="B247" s="15"/>
      <c r="C247" s="11"/>
      <c r="D247" s="11"/>
      <c r="E247" s="15"/>
      <c r="F247" s="8"/>
      <c r="G247" s="8"/>
      <c r="H247" s="8"/>
      <c r="I247" s="8"/>
      <c r="J247" s="8"/>
      <c r="K247" s="8"/>
      <c r="L247" s="8"/>
      <c r="M247" s="15"/>
      <c r="N247" s="15"/>
      <c r="O247" s="13"/>
      <c r="P247" s="13"/>
      <c r="Q247" s="13"/>
      <c r="R247" s="13"/>
      <c r="S247" s="14"/>
      <c r="T247" s="13"/>
      <c r="U247" s="13"/>
      <c r="V247" s="13"/>
      <c r="W247" s="13"/>
      <c r="X247" s="13"/>
      <c r="Y247" s="13"/>
      <c r="Z247" s="13"/>
    </row>
    <row r="248" spans="1:26" ht="15">
      <c r="A248" s="11"/>
      <c r="B248" s="15"/>
      <c r="C248" s="11"/>
      <c r="D248" s="11"/>
      <c r="E248" s="15"/>
      <c r="F248" s="8"/>
      <c r="G248" s="8"/>
      <c r="H248" s="8"/>
      <c r="I248" s="8"/>
      <c r="J248" s="8"/>
      <c r="K248" s="8"/>
      <c r="L248" s="8"/>
      <c r="M248" s="15"/>
      <c r="N248" s="15"/>
      <c r="O248" s="13"/>
      <c r="P248" s="13"/>
      <c r="Q248" s="13"/>
      <c r="R248" s="13"/>
      <c r="S248" s="14"/>
      <c r="T248" s="13"/>
      <c r="U248" s="13"/>
      <c r="V248" s="13"/>
      <c r="W248" s="13"/>
      <c r="X248" s="13"/>
      <c r="Y248" s="13"/>
      <c r="Z248" s="13"/>
    </row>
    <row r="249" spans="1:26" ht="15">
      <c r="A249" s="11"/>
      <c r="B249" s="15"/>
      <c r="C249" s="11"/>
      <c r="D249" s="11"/>
      <c r="E249" s="15"/>
      <c r="F249" s="8"/>
      <c r="G249" s="8"/>
      <c r="H249" s="8"/>
      <c r="I249" s="8"/>
      <c r="J249" s="8"/>
      <c r="K249" s="8"/>
      <c r="L249" s="8"/>
      <c r="M249" s="15"/>
      <c r="N249" s="15"/>
      <c r="O249" s="13"/>
      <c r="P249" s="13"/>
      <c r="Q249" s="13"/>
      <c r="R249" s="13"/>
      <c r="S249" s="14"/>
      <c r="T249" s="13"/>
      <c r="U249" s="13"/>
      <c r="V249" s="13"/>
      <c r="W249" s="13"/>
      <c r="X249" s="13"/>
      <c r="Y249" s="13"/>
      <c r="Z249" s="13"/>
    </row>
    <row r="250" spans="1:26" ht="15">
      <c r="A250" s="11"/>
      <c r="B250" s="15"/>
      <c r="C250" s="11"/>
      <c r="D250" s="11"/>
      <c r="E250" s="15"/>
      <c r="F250" s="8"/>
      <c r="G250" s="8"/>
      <c r="H250" s="8"/>
      <c r="I250" s="8"/>
      <c r="J250" s="8"/>
      <c r="K250" s="8"/>
      <c r="L250" s="8"/>
      <c r="M250" s="15"/>
      <c r="N250" s="15"/>
      <c r="O250" s="13"/>
      <c r="P250" s="13"/>
      <c r="Q250" s="13"/>
      <c r="R250" s="13"/>
      <c r="S250" s="14"/>
      <c r="T250" s="13"/>
      <c r="U250" s="13"/>
      <c r="V250" s="13"/>
      <c r="W250" s="13"/>
      <c r="X250" s="13"/>
      <c r="Y250" s="13"/>
      <c r="Z250" s="13"/>
    </row>
    <row r="251" spans="1:26" ht="15">
      <c r="A251" s="11"/>
      <c r="B251" s="15"/>
      <c r="C251" s="11"/>
      <c r="D251" s="11"/>
      <c r="E251" s="15"/>
      <c r="F251" s="8"/>
      <c r="G251" s="8"/>
      <c r="H251" s="8"/>
      <c r="I251" s="8"/>
      <c r="J251" s="8"/>
      <c r="K251" s="8"/>
      <c r="L251" s="8"/>
      <c r="M251" s="15"/>
      <c r="N251" s="15"/>
      <c r="O251" s="13"/>
      <c r="P251" s="13"/>
      <c r="Q251" s="13"/>
      <c r="R251" s="13"/>
      <c r="S251" s="14"/>
      <c r="T251" s="13"/>
      <c r="U251" s="13"/>
      <c r="V251" s="13"/>
      <c r="W251" s="13"/>
      <c r="X251" s="13"/>
      <c r="Y251" s="13"/>
      <c r="Z251" s="13"/>
    </row>
    <row r="252" spans="1:26" ht="15">
      <c r="A252" s="11"/>
      <c r="B252" s="15"/>
      <c r="C252" s="11"/>
      <c r="D252" s="11"/>
      <c r="E252" s="15"/>
      <c r="F252" s="8"/>
      <c r="G252" s="8"/>
      <c r="H252" s="8"/>
      <c r="I252" s="8"/>
      <c r="J252" s="8"/>
      <c r="K252" s="8"/>
      <c r="L252" s="8"/>
      <c r="M252" s="15"/>
      <c r="N252" s="15"/>
      <c r="O252" s="13"/>
      <c r="P252" s="13"/>
      <c r="Q252" s="13"/>
      <c r="R252" s="13"/>
      <c r="S252" s="14"/>
      <c r="T252" s="13"/>
      <c r="U252" s="13"/>
      <c r="V252" s="13"/>
      <c r="W252" s="13"/>
      <c r="X252" s="13"/>
      <c r="Y252" s="13"/>
      <c r="Z252" s="13"/>
    </row>
    <row r="253" spans="1:26" ht="15">
      <c r="A253" s="11"/>
      <c r="B253" s="15"/>
      <c r="C253" s="11"/>
      <c r="D253" s="11"/>
      <c r="E253" s="15"/>
      <c r="F253" s="8"/>
      <c r="G253" s="8"/>
      <c r="H253" s="8"/>
      <c r="I253" s="8"/>
      <c r="J253" s="8"/>
      <c r="K253" s="8"/>
      <c r="L253" s="8"/>
      <c r="M253" s="15"/>
      <c r="N253" s="15"/>
      <c r="O253" s="13"/>
      <c r="P253" s="13"/>
      <c r="Q253" s="13"/>
      <c r="R253" s="13"/>
      <c r="S253" s="14"/>
      <c r="T253" s="13"/>
      <c r="U253" s="13"/>
      <c r="V253" s="13"/>
      <c r="W253" s="13"/>
      <c r="X253" s="13"/>
      <c r="Y253" s="13"/>
      <c r="Z253" s="13"/>
    </row>
    <row r="254" spans="1:26" ht="15">
      <c r="A254" s="11"/>
      <c r="B254" s="15"/>
      <c r="C254" s="11"/>
      <c r="D254" s="11"/>
      <c r="E254" s="15"/>
      <c r="F254" s="8"/>
      <c r="G254" s="8"/>
      <c r="H254" s="8"/>
      <c r="I254" s="8"/>
      <c r="J254" s="8"/>
      <c r="K254" s="8"/>
      <c r="L254" s="8"/>
      <c r="M254" s="15"/>
      <c r="N254" s="15"/>
      <c r="O254" s="13"/>
      <c r="P254" s="13"/>
      <c r="Q254" s="13"/>
      <c r="R254" s="13"/>
      <c r="S254" s="14"/>
      <c r="T254" s="13"/>
      <c r="U254" s="13"/>
      <c r="V254" s="13"/>
      <c r="W254" s="13"/>
      <c r="X254" s="13"/>
      <c r="Y254" s="13"/>
      <c r="Z254" s="13"/>
    </row>
    <row r="255" spans="1:26" ht="15">
      <c r="A255" s="11"/>
      <c r="B255" s="15"/>
      <c r="C255" s="11"/>
      <c r="D255" s="11"/>
      <c r="E255" s="15"/>
      <c r="F255" s="8"/>
      <c r="G255" s="8"/>
      <c r="H255" s="8"/>
      <c r="I255" s="8"/>
      <c r="J255" s="8"/>
      <c r="K255" s="8"/>
      <c r="L255" s="8"/>
      <c r="M255" s="15"/>
      <c r="N255" s="15"/>
      <c r="O255" s="13"/>
      <c r="P255" s="13"/>
      <c r="Q255" s="13"/>
      <c r="R255" s="13"/>
      <c r="S255" s="14"/>
      <c r="T255" s="13"/>
      <c r="U255" s="13"/>
      <c r="V255" s="13"/>
      <c r="W255" s="13"/>
      <c r="X255" s="13"/>
      <c r="Y255" s="13"/>
      <c r="Z255" s="13"/>
    </row>
    <row r="256" spans="1:26" ht="15">
      <c r="A256" s="11"/>
      <c r="B256" s="15"/>
      <c r="C256" s="11"/>
      <c r="D256" s="11"/>
      <c r="E256" s="15"/>
      <c r="F256" s="8"/>
      <c r="G256" s="8"/>
      <c r="H256" s="8"/>
      <c r="I256" s="8"/>
      <c r="J256" s="8"/>
      <c r="K256" s="8"/>
      <c r="L256" s="8"/>
      <c r="M256" s="15"/>
      <c r="N256" s="15"/>
      <c r="O256" s="13"/>
      <c r="P256" s="13"/>
      <c r="Q256" s="13"/>
      <c r="R256" s="13"/>
      <c r="S256" s="14"/>
      <c r="T256" s="13"/>
      <c r="U256" s="13"/>
      <c r="V256" s="13"/>
      <c r="W256" s="13"/>
      <c r="X256" s="13"/>
      <c r="Y256" s="13"/>
      <c r="Z256" s="13"/>
    </row>
    <row r="257" spans="1:26" ht="15">
      <c r="A257" s="11"/>
      <c r="B257" s="15"/>
      <c r="C257" s="11"/>
      <c r="D257" s="11"/>
      <c r="E257" s="15"/>
      <c r="F257" s="8"/>
      <c r="G257" s="8"/>
      <c r="H257" s="8"/>
      <c r="I257" s="8"/>
      <c r="J257" s="8"/>
      <c r="K257" s="8"/>
      <c r="L257" s="8"/>
      <c r="M257" s="15"/>
      <c r="N257" s="15"/>
      <c r="O257" s="13"/>
      <c r="P257" s="13"/>
      <c r="Q257" s="13"/>
      <c r="R257" s="13"/>
      <c r="S257" s="14"/>
      <c r="T257" s="13"/>
      <c r="U257" s="13"/>
      <c r="V257" s="13"/>
      <c r="W257" s="13"/>
      <c r="X257" s="13"/>
      <c r="Y257" s="13"/>
      <c r="Z257" s="13"/>
    </row>
    <row r="258" spans="1:26" ht="15">
      <c r="A258" s="11"/>
      <c r="B258" s="15"/>
      <c r="C258" s="11"/>
      <c r="D258" s="11"/>
      <c r="E258" s="15"/>
      <c r="F258" s="8"/>
      <c r="G258" s="8"/>
      <c r="H258" s="8"/>
      <c r="I258" s="8"/>
      <c r="J258" s="8"/>
      <c r="K258" s="8"/>
      <c r="L258" s="8"/>
      <c r="M258" s="15"/>
      <c r="N258" s="15"/>
      <c r="O258" s="13"/>
      <c r="P258" s="13"/>
      <c r="Q258" s="13"/>
      <c r="R258" s="13"/>
      <c r="S258" s="14"/>
      <c r="T258" s="13"/>
      <c r="U258" s="13"/>
      <c r="V258" s="13"/>
      <c r="W258" s="13"/>
      <c r="X258" s="13"/>
      <c r="Y258" s="13"/>
      <c r="Z258" s="13"/>
    </row>
    <row r="259" spans="1:26" ht="15">
      <c r="A259" s="11"/>
      <c r="B259" s="15"/>
      <c r="C259" s="11"/>
      <c r="D259" s="11"/>
      <c r="E259" s="15"/>
      <c r="F259" s="8"/>
      <c r="G259" s="8"/>
      <c r="H259" s="8"/>
      <c r="I259" s="8"/>
      <c r="J259" s="8"/>
      <c r="K259" s="8"/>
      <c r="L259" s="8"/>
      <c r="M259" s="15"/>
      <c r="N259" s="15"/>
      <c r="O259" s="13"/>
      <c r="P259" s="13"/>
      <c r="Q259" s="13"/>
      <c r="R259" s="13"/>
      <c r="S259" s="14"/>
      <c r="T259" s="13"/>
      <c r="U259" s="13"/>
      <c r="V259" s="13"/>
      <c r="W259" s="13"/>
      <c r="X259" s="13"/>
      <c r="Y259" s="13"/>
      <c r="Z259" s="13"/>
    </row>
    <row r="260" spans="1:26" ht="15">
      <c r="A260" s="11"/>
      <c r="B260" s="15"/>
      <c r="C260" s="11"/>
      <c r="D260" s="11"/>
      <c r="E260" s="15"/>
      <c r="F260" s="8"/>
      <c r="G260" s="8"/>
      <c r="H260" s="8"/>
      <c r="I260" s="8"/>
      <c r="J260" s="8"/>
      <c r="K260" s="8"/>
      <c r="L260" s="8"/>
      <c r="M260" s="15"/>
      <c r="N260" s="15"/>
      <c r="O260" s="13"/>
      <c r="P260" s="13"/>
      <c r="Q260" s="13"/>
      <c r="R260" s="13"/>
      <c r="S260" s="14"/>
      <c r="T260" s="13"/>
      <c r="U260" s="13"/>
      <c r="V260" s="13"/>
      <c r="W260" s="13"/>
      <c r="X260" s="13"/>
      <c r="Y260" s="13"/>
      <c r="Z260" s="13"/>
    </row>
    <row r="261" spans="1:26" ht="15">
      <c r="A261" s="11"/>
      <c r="B261" s="15"/>
      <c r="C261" s="11"/>
      <c r="D261" s="11"/>
      <c r="E261" s="15"/>
      <c r="F261" s="8"/>
      <c r="G261" s="8"/>
      <c r="H261" s="8"/>
      <c r="I261" s="8"/>
      <c r="J261" s="8"/>
      <c r="K261" s="8"/>
      <c r="L261" s="8"/>
      <c r="M261" s="15"/>
      <c r="N261" s="15"/>
      <c r="O261" s="13"/>
      <c r="P261" s="13"/>
      <c r="Q261" s="13"/>
      <c r="R261" s="13"/>
      <c r="S261" s="14"/>
      <c r="T261" s="13"/>
      <c r="U261" s="13"/>
      <c r="V261" s="13"/>
      <c r="W261" s="13"/>
      <c r="X261" s="13"/>
      <c r="Y261" s="13"/>
      <c r="Z261" s="13"/>
    </row>
    <row r="262" spans="1:26" ht="15">
      <c r="A262" s="11"/>
      <c r="B262" s="15"/>
      <c r="C262" s="11"/>
      <c r="D262" s="11"/>
      <c r="E262" s="15"/>
      <c r="F262" s="8"/>
      <c r="G262" s="8"/>
      <c r="H262" s="8"/>
      <c r="I262" s="8"/>
      <c r="J262" s="8"/>
      <c r="K262" s="8"/>
      <c r="L262" s="8"/>
      <c r="M262" s="15"/>
      <c r="N262" s="15"/>
      <c r="O262" s="13"/>
      <c r="P262" s="13"/>
      <c r="Q262" s="13"/>
      <c r="R262" s="13"/>
      <c r="S262" s="14"/>
      <c r="T262" s="13"/>
      <c r="U262" s="13"/>
      <c r="V262" s="13"/>
      <c r="W262" s="13"/>
      <c r="X262" s="13"/>
      <c r="Y262" s="13"/>
      <c r="Z262" s="13"/>
    </row>
    <row r="263" spans="1:26" ht="15">
      <c r="A263" s="11"/>
      <c r="B263" s="15"/>
      <c r="C263" s="11"/>
      <c r="D263" s="11"/>
      <c r="E263" s="15"/>
      <c r="F263" s="8"/>
      <c r="G263" s="8"/>
      <c r="H263" s="8"/>
      <c r="I263" s="8"/>
      <c r="J263" s="8"/>
      <c r="K263" s="8"/>
      <c r="L263" s="8"/>
      <c r="M263" s="15"/>
      <c r="N263" s="15"/>
      <c r="O263" s="13"/>
      <c r="P263" s="13"/>
      <c r="Q263" s="13"/>
      <c r="R263" s="13"/>
      <c r="S263" s="14"/>
      <c r="T263" s="13"/>
      <c r="U263" s="13"/>
      <c r="V263" s="13"/>
      <c r="W263" s="13"/>
      <c r="X263" s="13"/>
      <c r="Y263" s="13"/>
      <c r="Z263" s="13"/>
    </row>
    <row r="264" spans="1:26" ht="15">
      <c r="A264" s="11"/>
      <c r="B264" s="15"/>
      <c r="C264" s="11"/>
      <c r="D264" s="11"/>
      <c r="E264" s="15"/>
      <c r="F264" s="8"/>
      <c r="G264" s="8"/>
      <c r="H264" s="8"/>
      <c r="I264" s="8"/>
      <c r="J264" s="8"/>
      <c r="K264" s="8"/>
      <c r="L264" s="8"/>
      <c r="M264" s="15"/>
      <c r="N264" s="15"/>
      <c r="O264" s="13"/>
      <c r="P264" s="13"/>
      <c r="Q264" s="13"/>
      <c r="R264" s="13"/>
      <c r="S264" s="14"/>
      <c r="T264" s="13"/>
      <c r="U264" s="13"/>
      <c r="V264" s="13"/>
      <c r="W264" s="13"/>
      <c r="X264" s="13"/>
      <c r="Y264" s="13"/>
      <c r="Z264" s="13"/>
    </row>
    <row r="265" spans="1:26" ht="15">
      <c r="A265" s="11"/>
      <c r="B265" s="15"/>
      <c r="C265" s="11"/>
      <c r="D265" s="11"/>
      <c r="E265" s="15"/>
      <c r="F265" s="8"/>
      <c r="G265" s="8"/>
      <c r="H265" s="8"/>
      <c r="I265" s="8"/>
      <c r="J265" s="8"/>
      <c r="K265" s="8"/>
      <c r="L265" s="8"/>
      <c r="M265" s="15"/>
      <c r="N265" s="15"/>
      <c r="O265" s="13"/>
      <c r="P265" s="13"/>
      <c r="Q265" s="13"/>
      <c r="R265" s="13"/>
      <c r="S265" s="14"/>
      <c r="T265" s="13"/>
      <c r="U265" s="13"/>
      <c r="V265" s="13"/>
      <c r="W265" s="13"/>
      <c r="X265" s="13"/>
      <c r="Y265" s="13"/>
      <c r="Z265" s="13"/>
    </row>
    <row r="266" spans="1:26" ht="15">
      <c r="A266" s="11"/>
      <c r="B266" s="15"/>
      <c r="C266" s="11"/>
      <c r="D266" s="11"/>
      <c r="E266" s="15"/>
      <c r="F266" s="8"/>
      <c r="G266" s="8"/>
      <c r="H266" s="8"/>
      <c r="I266" s="8"/>
      <c r="J266" s="8"/>
      <c r="K266" s="8"/>
      <c r="L266" s="8"/>
      <c r="M266" s="15"/>
      <c r="N266" s="15"/>
      <c r="O266" s="13"/>
      <c r="P266" s="13"/>
      <c r="Q266" s="13"/>
      <c r="R266" s="13"/>
      <c r="S266" s="14"/>
      <c r="T266" s="13"/>
      <c r="U266" s="13"/>
      <c r="V266" s="13"/>
      <c r="W266" s="13"/>
      <c r="X266" s="13"/>
      <c r="Y266" s="13"/>
      <c r="Z266" s="13"/>
    </row>
    <row r="267" spans="1:26" ht="15">
      <c r="A267" s="11"/>
      <c r="B267" s="15"/>
      <c r="C267" s="11"/>
      <c r="D267" s="11"/>
      <c r="E267" s="15"/>
      <c r="F267" s="8"/>
      <c r="G267" s="8"/>
      <c r="H267" s="8"/>
      <c r="I267" s="8"/>
      <c r="J267" s="8"/>
      <c r="K267" s="8"/>
      <c r="L267" s="8"/>
      <c r="M267" s="15"/>
      <c r="N267" s="15"/>
      <c r="O267" s="13"/>
      <c r="P267" s="13"/>
      <c r="Q267" s="13"/>
      <c r="R267" s="13"/>
      <c r="S267" s="14"/>
      <c r="T267" s="13"/>
      <c r="U267" s="13"/>
      <c r="V267" s="13"/>
      <c r="W267" s="13"/>
      <c r="X267" s="13"/>
      <c r="Y267" s="13"/>
      <c r="Z267" s="13"/>
    </row>
    <row r="268" spans="1:26" ht="15">
      <c r="A268" s="11"/>
      <c r="B268" s="15"/>
      <c r="C268" s="11"/>
      <c r="D268" s="11"/>
      <c r="E268" s="15"/>
      <c r="F268" s="8"/>
      <c r="G268" s="8"/>
      <c r="H268" s="8"/>
      <c r="I268" s="8"/>
      <c r="J268" s="8"/>
      <c r="K268" s="8"/>
      <c r="L268" s="8"/>
      <c r="M268" s="15"/>
      <c r="N268" s="15"/>
      <c r="O268" s="13"/>
      <c r="P268" s="13"/>
      <c r="Q268" s="13"/>
      <c r="R268" s="13"/>
      <c r="S268" s="14"/>
      <c r="T268" s="13"/>
      <c r="U268" s="13"/>
      <c r="V268" s="13"/>
      <c r="W268" s="13"/>
      <c r="X268" s="13"/>
      <c r="Y268" s="13"/>
      <c r="Z268" s="13"/>
    </row>
    <row r="269" spans="1:26" ht="15">
      <c r="A269" s="11"/>
      <c r="B269" s="15"/>
      <c r="C269" s="11"/>
      <c r="D269" s="11"/>
      <c r="E269" s="15"/>
      <c r="F269" s="8"/>
      <c r="G269" s="8"/>
      <c r="H269" s="8"/>
      <c r="I269" s="8"/>
      <c r="J269" s="8"/>
      <c r="K269" s="8"/>
      <c r="L269" s="8"/>
      <c r="M269" s="15"/>
      <c r="N269" s="15"/>
      <c r="O269" s="13"/>
      <c r="P269" s="13"/>
      <c r="Q269" s="13"/>
      <c r="R269" s="13"/>
      <c r="S269" s="14"/>
      <c r="T269" s="13"/>
      <c r="U269" s="13"/>
      <c r="V269" s="13"/>
      <c r="W269" s="13"/>
      <c r="X269" s="13"/>
      <c r="Y269" s="13"/>
      <c r="Z269" s="13"/>
    </row>
    <row r="270" spans="1:26" ht="15">
      <c r="A270" s="11"/>
      <c r="B270" s="15"/>
      <c r="C270" s="11"/>
      <c r="D270" s="11"/>
      <c r="E270" s="15"/>
      <c r="F270" s="8"/>
      <c r="G270" s="8"/>
      <c r="H270" s="8"/>
      <c r="I270" s="8"/>
      <c r="J270" s="8"/>
      <c r="K270" s="8"/>
      <c r="L270" s="8"/>
      <c r="M270" s="15"/>
      <c r="N270" s="15"/>
      <c r="O270" s="13"/>
      <c r="P270" s="13"/>
      <c r="Q270" s="13"/>
      <c r="R270" s="13"/>
      <c r="S270" s="14"/>
      <c r="T270" s="13"/>
      <c r="U270" s="13"/>
      <c r="V270" s="13"/>
      <c r="W270" s="13"/>
      <c r="X270" s="13"/>
      <c r="Y270" s="13"/>
      <c r="Z270" s="13"/>
    </row>
    <row r="271" spans="1:26" ht="15">
      <c r="A271" s="11"/>
      <c r="B271" s="15"/>
      <c r="C271" s="11"/>
      <c r="D271" s="11"/>
      <c r="E271" s="15"/>
      <c r="F271" s="8"/>
      <c r="G271" s="8"/>
      <c r="H271" s="8"/>
      <c r="I271" s="8"/>
      <c r="J271" s="8"/>
      <c r="K271" s="8"/>
      <c r="L271" s="8"/>
      <c r="M271" s="15"/>
      <c r="N271" s="15"/>
      <c r="O271" s="13"/>
      <c r="P271" s="13"/>
      <c r="Q271" s="13"/>
      <c r="R271" s="13"/>
      <c r="S271" s="14"/>
      <c r="T271" s="13"/>
      <c r="U271" s="13"/>
      <c r="V271" s="13"/>
      <c r="W271" s="13"/>
      <c r="X271" s="13"/>
      <c r="Y271" s="13"/>
      <c r="Z271" s="13"/>
    </row>
    <row r="272" spans="1:26" ht="15">
      <c r="A272" s="11"/>
      <c r="B272" s="15"/>
      <c r="C272" s="11"/>
      <c r="D272" s="11"/>
      <c r="E272" s="15"/>
      <c r="F272" s="8"/>
      <c r="G272" s="8"/>
      <c r="H272" s="8"/>
      <c r="I272" s="8"/>
      <c r="J272" s="8"/>
      <c r="K272" s="8"/>
      <c r="L272" s="8"/>
      <c r="M272" s="15"/>
      <c r="N272" s="15"/>
      <c r="O272" s="13"/>
      <c r="P272" s="13"/>
      <c r="Q272" s="13"/>
      <c r="R272" s="13"/>
      <c r="S272" s="14"/>
      <c r="T272" s="13"/>
      <c r="U272" s="13"/>
      <c r="V272" s="13"/>
      <c r="W272" s="13"/>
      <c r="X272" s="13"/>
      <c r="Y272" s="13"/>
      <c r="Z272" s="13"/>
    </row>
    <row r="273" spans="1:26" ht="15">
      <c r="A273" s="11"/>
      <c r="B273" s="15"/>
      <c r="C273" s="11"/>
      <c r="D273" s="11"/>
      <c r="E273" s="15"/>
      <c r="F273" s="8"/>
      <c r="G273" s="8"/>
      <c r="H273" s="8"/>
      <c r="I273" s="8"/>
      <c r="J273" s="8"/>
      <c r="K273" s="8"/>
      <c r="L273" s="8"/>
      <c r="M273" s="15"/>
      <c r="N273" s="15"/>
      <c r="O273" s="13"/>
      <c r="P273" s="13"/>
      <c r="Q273" s="13"/>
      <c r="R273" s="13"/>
      <c r="S273" s="14"/>
      <c r="T273" s="13"/>
      <c r="U273" s="13"/>
      <c r="V273" s="13"/>
      <c r="W273" s="13"/>
      <c r="X273" s="13"/>
      <c r="Y273" s="13"/>
      <c r="Z273" s="13"/>
    </row>
    <row r="274" spans="1:26" ht="15">
      <c r="A274" s="11"/>
      <c r="B274" s="15"/>
      <c r="C274" s="11"/>
      <c r="D274" s="11"/>
      <c r="E274" s="15"/>
      <c r="F274" s="8"/>
      <c r="G274" s="8"/>
      <c r="H274" s="8"/>
      <c r="I274" s="8"/>
      <c r="J274" s="8"/>
      <c r="K274" s="8"/>
      <c r="L274" s="8"/>
      <c r="M274" s="15"/>
      <c r="N274" s="15"/>
      <c r="O274" s="13"/>
      <c r="P274" s="13"/>
      <c r="Q274" s="13"/>
      <c r="R274" s="13"/>
      <c r="S274" s="14"/>
      <c r="T274" s="13"/>
      <c r="U274" s="13"/>
      <c r="V274" s="13"/>
      <c r="W274" s="13"/>
      <c r="X274" s="13"/>
      <c r="Y274" s="13"/>
      <c r="Z274" s="13"/>
    </row>
    <row r="275" spans="1:26" ht="15">
      <c r="A275" s="11"/>
      <c r="B275" s="15"/>
      <c r="C275" s="11"/>
      <c r="D275" s="11"/>
      <c r="E275" s="15"/>
      <c r="F275" s="8"/>
      <c r="G275" s="8"/>
      <c r="H275" s="8"/>
      <c r="I275" s="8"/>
      <c r="J275" s="8"/>
      <c r="K275" s="8"/>
      <c r="L275" s="8"/>
      <c r="M275" s="15"/>
      <c r="N275" s="15"/>
      <c r="O275" s="13"/>
      <c r="P275" s="13"/>
      <c r="Q275" s="13"/>
      <c r="R275" s="13"/>
      <c r="S275" s="14"/>
      <c r="T275" s="13"/>
      <c r="U275" s="13"/>
      <c r="V275" s="13"/>
      <c r="W275" s="13"/>
      <c r="X275" s="13"/>
      <c r="Y275" s="13"/>
      <c r="Z275" s="13"/>
    </row>
    <row r="276" spans="1:26" ht="15">
      <c r="A276" s="11"/>
      <c r="B276" s="15"/>
      <c r="C276" s="11"/>
      <c r="D276" s="11"/>
      <c r="E276" s="15"/>
      <c r="F276" s="8"/>
      <c r="G276" s="8"/>
      <c r="H276" s="8"/>
      <c r="I276" s="8"/>
      <c r="J276" s="8"/>
      <c r="K276" s="8"/>
      <c r="L276" s="8"/>
      <c r="M276" s="15"/>
      <c r="N276" s="15"/>
      <c r="O276" s="13"/>
      <c r="P276" s="13"/>
      <c r="Q276" s="13"/>
      <c r="R276" s="13"/>
      <c r="S276" s="14"/>
      <c r="T276" s="13"/>
      <c r="U276" s="13"/>
      <c r="V276" s="13"/>
      <c r="W276" s="13"/>
      <c r="X276" s="13"/>
      <c r="Y276" s="13"/>
      <c r="Z276" s="13"/>
    </row>
    <row r="277" spans="1:26" ht="15">
      <c r="A277" s="11"/>
      <c r="B277" s="15"/>
      <c r="C277" s="11"/>
      <c r="D277" s="11"/>
      <c r="E277" s="15"/>
      <c r="F277" s="8"/>
      <c r="G277" s="8"/>
      <c r="H277" s="8"/>
      <c r="I277" s="8"/>
      <c r="J277" s="8"/>
      <c r="K277" s="8"/>
      <c r="L277" s="8"/>
      <c r="M277" s="15"/>
      <c r="N277" s="15"/>
      <c r="O277" s="13"/>
      <c r="P277" s="13"/>
      <c r="Q277" s="13"/>
      <c r="R277" s="13"/>
      <c r="S277" s="14"/>
      <c r="T277" s="13"/>
      <c r="U277" s="13"/>
      <c r="V277" s="13"/>
      <c r="W277" s="13"/>
      <c r="X277" s="13"/>
      <c r="Y277" s="13"/>
      <c r="Z277" s="13"/>
    </row>
    <row r="278" spans="1:26" ht="15">
      <c r="A278" s="11"/>
      <c r="B278" s="15"/>
      <c r="C278" s="11"/>
      <c r="D278" s="11"/>
      <c r="E278" s="15"/>
      <c r="F278" s="8"/>
      <c r="G278" s="8"/>
      <c r="H278" s="8"/>
      <c r="I278" s="8"/>
      <c r="J278" s="8"/>
      <c r="K278" s="8"/>
      <c r="L278" s="8"/>
      <c r="M278" s="15"/>
      <c r="N278" s="15"/>
      <c r="O278" s="13"/>
      <c r="P278" s="13"/>
      <c r="Q278" s="13"/>
      <c r="R278" s="13"/>
      <c r="S278" s="14"/>
      <c r="T278" s="13"/>
      <c r="U278" s="13"/>
      <c r="V278" s="13"/>
      <c r="W278" s="13"/>
      <c r="X278" s="13"/>
      <c r="Y278" s="13"/>
      <c r="Z278" s="13"/>
    </row>
    <row r="279" spans="1:26" ht="15">
      <c r="A279" s="11"/>
      <c r="B279" s="15"/>
      <c r="C279" s="11"/>
      <c r="D279" s="11"/>
      <c r="E279" s="15"/>
      <c r="F279" s="8"/>
      <c r="G279" s="8"/>
      <c r="H279" s="8"/>
      <c r="I279" s="8"/>
      <c r="J279" s="8"/>
      <c r="K279" s="8"/>
      <c r="L279" s="8"/>
      <c r="M279" s="15"/>
      <c r="N279" s="15"/>
      <c r="O279" s="13"/>
      <c r="P279" s="13"/>
      <c r="Q279" s="13"/>
      <c r="R279" s="13"/>
      <c r="S279" s="14"/>
      <c r="T279" s="13"/>
      <c r="U279" s="13"/>
      <c r="V279" s="13"/>
      <c r="W279" s="13"/>
      <c r="X279" s="13"/>
      <c r="Y279" s="13"/>
      <c r="Z279" s="13"/>
    </row>
    <row r="280" spans="1:26" ht="15">
      <c r="A280" s="11"/>
      <c r="B280" s="15"/>
      <c r="C280" s="11"/>
      <c r="D280" s="11"/>
      <c r="E280" s="15"/>
      <c r="F280" s="8"/>
      <c r="G280" s="8"/>
      <c r="H280" s="8"/>
      <c r="I280" s="8"/>
      <c r="J280" s="8"/>
      <c r="K280" s="8"/>
      <c r="L280" s="8"/>
      <c r="M280" s="15"/>
      <c r="N280" s="15"/>
      <c r="O280" s="13"/>
      <c r="P280" s="13"/>
      <c r="Q280" s="13"/>
      <c r="R280" s="13"/>
      <c r="S280" s="14"/>
      <c r="T280" s="13"/>
      <c r="U280" s="13"/>
      <c r="V280" s="13"/>
      <c r="W280" s="13"/>
      <c r="X280" s="13"/>
      <c r="Y280" s="13"/>
      <c r="Z280" s="13"/>
    </row>
    <row r="281" spans="1:26" ht="15">
      <c r="A281" s="11"/>
      <c r="B281" s="15"/>
      <c r="C281" s="11"/>
      <c r="D281" s="11"/>
      <c r="E281" s="15"/>
      <c r="F281" s="8"/>
      <c r="G281" s="8"/>
      <c r="H281" s="8"/>
      <c r="I281" s="8"/>
      <c r="J281" s="8"/>
      <c r="K281" s="8"/>
      <c r="L281" s="8"/>
      <c r="M281" s="15"/>
      <c r="N281" s="15"/>
      <c r="O281" s="13"/>
      <c r="P281" s="13"/>
      <c r="Q281" s="13"/>
      <c r="R281" s="13"/>
      <c r="S281" s="14"/>
      <c r="T281" s="13"/>
      <c r="U281" s="13"/>
      <c r="V281" s="13"/>
      <c r="W281" s="13"/>
      <c r="X281" s="13"/>
      <c r="Y281" s="13"/>
      <c r="Z281" s="13"/>
    </row>
    <row r="282" spans="1:26" ht="15">
      <c r="A282" s="11"/>
      <c r="B282" s="15"/>
      <c r="C282" s="11"/>
      <c r="D282" s="11"/>
      <c r="E282" s="15"/>
      <c r="F282" s="8"/>
      <c r="G282" s="8"/>
      <c r="H282" s="8"/>
      <c r="I282" s="8"/>
      <c r="J282" s="8"/>
      <c r="K282" s="8"/>
      <c r="L282" s="8"/>
      <c r="M282" s="15"/>
      <c r="N282" s="15"/>
      <c r="O282" s="13"/>
      <c r="P282" s="13"/>
      <c r="Q282" s="13"/>
      <c r="R282" s="13"/>
      <c r="S282" s="14"/>
      <c r="T282" s="13"/>
      <c r="U282" s="13"/>
      <c r="V282" s="13"/>
      <c r="W282" s="13"/>
      <c r="X282" s="13"/>
      <c r="Y282" s="13"/>
      <c r="Z282" s="13"/>
    </row>
    <row r="283" spans="1:26" ht="15">
      <c r="A283" s="11"/>
      <c r="B283" s="15"/>
      <c r="C283" s="11"/>
      <c r="D283" s="11"/>
      <c r="E283" s="15"/>
      <c r="F283" s="8"/>
      <c r="G283" s="8"/>
      <c r="H283" s="8"/>
      <c r="I283" s="8"/>
      <c r="J283" s="8"/>
      <c r="K283" s="8"/>
      <c r="L283" s="8"/>
      <c r="M283" s="15"/>
      <c r="N283" s="15"/>
      <c r="O283" s="13"/>
      <c r="P283" s="13"/>
      <c r="Q283" s="13"/>
      <c r="R283" s="13"/>
      <c r="S283" s="14"/>
      <c r="T283" s="13"/>
      <c r="U283" s="13"/>
      <c r="V283" s="13"/>
      <c r="W283" s="13"/>
      <c r="X283" s="13"/>
      <c r="Y283" s="13"/>
      <c r="Z283" s="13"/>
    </row>
    <row r="284" spans="1:26" ht="15">
      <c r="A284" s="11"/>
      <c r="B284" s="15"/>
      <c r="C284" s="11"/>
      <c r="D284" s="11"/>
      <c r="E284" s="15"/>
      <c r="F284" s="8"/>
      <c r="G284" s="8"/>
      <c r="H284" s="8"/>
      <c r="I284" s="8"/>
      <c r="J284" s="8"/>
      <c r="K284" s="8"/>
      <c r="L284" s="8"/>
      <c r="M284" s="15"/>
      <c r="N284" s="15"/>
      <c r="O284" s="13"/>
      <c r="P284" s="13"/>
      <c r="Q284" s="13"/>
      <c r="R284" s="13"/>
      <c r="S284" s="14"/>
      <c r="T284" s="13"/>
      <c r="U284" s="13"/>
      <c r="V284" s="13"/>
      <c r="W284" s="13"/>
      <c r="X284" s="13"/>
      <c r="Y284" s="13"/>
      <c r="Z284" s="13"/>
    </row>
    <row r="285" spans="1:26" ht="15">
      <c r="A285" s="11"/>
      <c r="B285" s="15"/>
      <c r="C285" s="11"/>
      <c r="D285" s="11"/>
      <c r="E285" s="15"/>
      <c r="F285" s="8"/>
      <c r="G285" s="8"/>
      <c r="H285" s="8"/>
      <c r="I285" s="8"/>
      <c r="J285" s="8"/>
      <c r="K285" s="8"/>
      <c r="L285" s="8"/>
      <c r="M285" s="15"/>
      <c r="N285" s="15"/>
      <c r="O285" s="13"/>
      <c r="P285" s="13"/>
      <c r="Q285" s="13"/>
      <c r="R285" s="13"/>
      <c r="S285" s="14"/>
      <c r="T285" s="13"/>
      <c r="U285" s="13"/>
      <c r="V285" s="13"/>
      <c r="W285" s="13"/>
      <c r="X285" s="13"/>
      <c r="Y285" s="13"/>
      <c r="Z285" s="13"/>
    </row>
    <row r="286" spans="1:26" ht="15">
      <c r="A286" s="11"/>
      <c r="B286" s="15"/>
      <c r="C286" s="11"/>
      <c r="D286" s="11"/>
      <c r="E286" s="15"/>
      <c r="F286" s="8"/>
      <c r="G286" s="8"/>
      <c r="H286" s="8"/>
      <c r="I286" s="8"/>
      <c r="J286" s="8"/>
      <c r="K286" s="8"/>
      <c r="L286" s="8"/>
      <c r="M286" s="15"/>
      <c r="N286" s="15"/>
      <c r="O286" s="13"/>
      <c r="P286" s="13"/>
      <c r="Q286" s="13"/>
      <c r="R286" s="13"/>
      <c r="S286" s="14"/>
      <c r="T286" s="13"/>
      <c r="U286" s="13"/>
      <c r="V286" s="13"/>
      <c r="W286" s="13"/>
      <c r="X286" s="13"/>
      <c r="Y286" s="13"/>
      <c r="Z286" s="13"/>
    </row>
    <row r="287" spans="1:26" ht="15">
      <c r="A287" s="11"/>
      <c r="B287" s="15"/>
      <c r="C287" s="11"/>
      <c r="D287" s="11"/>
      <c r="E287" s="15"/>
      <c r="F287" s="8"/>
      <c r="G287" s="8"/>
      <c r="H287" s="8"/>
      <c r="I287" s="8"/>
      <c r="J287" s="8"/>
      <c r="K287" s="8"/>
      <c r="L287" s="8"/>
      <c r="M287" s="15"/>
      <c r="N287" s="15"/>
      <c r="O287" s="13"/>
      <c r="P287" s="13"/>
      <c r="Q287" s="13"/>
      <c r="R287" s="13"/>
      <c r="S287" s="14"/>
      <c r="T287" s="13"/>
      <c r="U287" s="13"/>
      <c r="V287" s="13"/>
      <c r="W287" s="13"/>
      <c r="X287" s="13"/>
      <c r="Y287" s="13"/>
      <c r="Z287" s="13"/>
    </row>
    <row r="288" spans="1:26" ht="15">
      <c r="A288" s="11"/>
      <c r="B288" s="15"/>
      <c r="C288" s="11"/>
      <c r="D288" s="11"/>
      <c r="E288" s="15"/>
      <c r="F288" s="8"/>
      <c r="G288" s="8"/>
      <c r="H288" s="8"/>
      <c r="I288" s="8"/>
      <c r="J288" s="8"/>
      <c r="K288" s="8"/>
      <c r="L288" s="8"/>
      <c r="M288" s="15"/>
      <c r="N288" s="15"/>
      <c r="O288" s="13"/>
      <c r="P288" s="13"/>
      <c r="Q288" s="13"/>
      <c r="R288" s="13"/>
      <c r="S288" s="14"/>
      <c r="T288" s="13"/>
      <c r="U288" s="13"/>
      <c r="V288" s="13"/>
      <c r="W288" s="13"/>
      <c r="X288" s="13"/>
      <c r="Y288" s="13"/>
      <c r="Z288" s="13"/>
    </row>
    <row r="289" spans="1:26" ht="15">
      <c r="A289" s="11"/>
      <c r="B289" s="15"/>
      <c r="C289" s="11"/>
      <c r="D289" s="11"/>
      <c r="E289" s="15"/>
      <c r="F289" s="8"/>
      <c r="G289" s="8"/>
      <c r="H289" s="8"/>
      <c r="I289" s="8"/>
      <c r="J289" s="8"/>
      <c r="K289" s="8"/>
      <c r="L289" s="8"/>
      <c r="M289" s="15"/>
      <c r="N289" s="15"/>
      <c r="O289" s="13"/>
      <c r="P289" s="13"/>
      <c r="Q289" s="13"/>
      <c r="R289" s="13"/>
      <c r="S289" s="14"/>
      <c r="T289" s="13"/>
      <c r="U289" s="13"/>
      <c r="V289" s="13"/>
      <c r="W289" s="13"/>
      <c r="X289" s="13"/>
      <c r="Y289" s="13"/>
      <c r="Z289" s="13"/>
    </row>
    <row r="290" spans="1:26" ht="15">
      <c r="A290" s="11"/>
      <c r="B290" s="15"/>
      <c r="C290" s="11"/>
      <c r="D290" s="11"/>
      <c r="E290" s="15"/>
      <c r="F290" s="8"/>
      <c r="G290" s="8"/>
      <c r="H290" s="8"/>
      <c r="I290" s="8"/>
      <c r="J290" s="8"/>
      <c r="K290" s="8"/>
      <c r="L290" s="8"/>
      <c r="M290" s="15"/>
      <c r="N290" s="15"/>
      <c r="O290" s="13"/>
      <c r="P290" s="13"/>
      <c r="Q290" s="13"/>
      <c r="R290" s="13"/>
      <c r="S290" s="14"/>
      <c r="T290" s="13"/>
      <c r="U290" s="13"/>
      <c r="V290" s="13"/>
      <c r="W290" s="13"/>
      <c r="X290" s="13"/>
      <c r="Y290" s="13"/>
      <c r="Z290" s="13"/>
    </row>
    <row r="291" spans="1:26" ht="15">
      <c r="A291" s="11"/>
      <c r="B291" s="15"/>
      <c r="C291" s="11"/>
      <c r="D291" s="11"/>
      <c r="E291" s="15"/>
      <c r="F291" s="8"/>
      <c r="G291" s="8"/>
      <c r="H291" s="8"/>
      <c r="I291" s="8"/>
      <c r="J291" s="8"/>
      <c r="K291" s="8"/>
      <c r="L291" s="8"/>
      <c r="M291" s="15"/>
      <c r="N291" s="15"/>
      <c r="O291" s="13"/>
      <c r="P291" s="13"/>
      <c r="Q291" s="13"/>
      <c r="R291" s="13"/>
      <c r="S291" s="14"/>
      <c r="T291" s="13"/>
      <c r="U291" s="13"/>
      <c r="V291" s="13"/>
      <c r="W291" s="13"/>
      <c r="X291" s="13"/>
      <c r="Y291" s="13"/>
      <c r="Z291" s="13"/>
    </row>
    <row r="292" spans="1:26" ht="15">
      <c r="A292" s="11"/>
      <c r="B292" s="15"/>
      <c r="C292" s="11"/>
      <c r="D292" s="11"/>
      <c r="E292" s="15"/>
      <c r="F292" s="8"/>
      <c r="G292" s="8"/>
      <c r="H292" s="8"/>
      <c r="I292" s="8"/>
      <c r="J292" s="8"/>
      <c r="K292" s="8"/>
      <c r="L292" s="8"/>
      <c r="M292" s="15"/>
      <c r="N292" s="15"/>
      <c r="O292" s="13"/>
      <c r="P292" s="13"/>
      <c r="Q292" s="13"/>
      <c r="R292" s="13"/>
      <c r="S292" s="14"/>
      <c r="T292" s="13"/>
      <c r="U292" s="13"/>
      <c r="V292" s="13"/>
      <c r="W292" s="13"/>
      <c r="X292" s="13"/>
      <c r="Y292" s="13"/>
      <c r="Z292" s="13"/>
    </row>
    <row r="293" spans="1:26" ht="15">
      <c r="A293" s="11"/>
      <c r="B293" s="15"/>
      <c r="C293" s="11"/>
      <c r="D293" s="11"/>
      <c r="E293" s="15"/>
      <c r="F293" s="8"/>
      <c r="G293" s="8"/>
      <c r="H293" s="8"/>
      <c r="I293" s="8"/>
      <c r="J293" s="8"/>
      <c r="K293" s="8"/>
      <c r="L293" s="8"/>
      <c r="M293" s="15"/>
      <c r="N293" s="15"/>
      <c r="O293" s="13"/>
      <c r="P293" s="13"/>
      <c r="Q293" s="13"/>
      <c r="R293" s="13"/>
      <c r="S293" s="14"/>
      <c r="T293" s="13"/>
      <c r="U293" s="13"/>
      <c r="V293" s="13"/>
      <c r="W293" s="13"/>
      <c r="X293" s="13"/>
      <c r="Y293" s="13"/>
      <c r="Z293" s="13"/>
    </row>
    <row r="294" spans="1:26" ht="15">
      <c r="A294" s="11"/>
      <c r="B294" s="15"/>
      <c r="C294" s="11"/>
      <c r="D294" s="11"/>
      <c r="E294" s="15"/>
      <c r="F294" s="8"/>
      <c r="G294" s="8"/>
      <c r="H294" s="8"/>
      <c r="I294" s="8"/>
      <c r="J294" s="8"/>
      <c r="K294" s="8"/>
      <c r="L294" s="8"/>
      <c r="M294" s="15"/>
      <c r="N294" s="15"/>
      <c r="O294" s="13"/>
      <c r="P294" s="13"/>
      <c r="Q294" s="13"/>
      <c r="R294" s="13"/>
      <c r="S294" s="14"/>
      <c r="T294" s="13"/>
      <c r="U294" s="13"/>
      <c r="V294" s="13"/>
      <c r="W294" s="13"/>
      <c r="X294" s="13"/>
      <c r="Y294" s="13"/>
      <c r="Z294" s="13"/>
    </row>
    <row r="295" spans="1:26" ht="15">
      <c r="A295" s="11"/>
      <c r="B295" s="15"/>
      <c r="C295" s="11"/>
      <c r="D295" s="11"/>
      <c r="E295" s="15"/>
      <c r="F295" s="8"/>
      <c r="G295" s="8"/>
      <c r="H295" s="8"/>
      <c r="I295" s="8"/>
      <c r="J295" s="8"/>
      <c r="K295" s="8"/>
      <c r="L295" s="8"/>
      <c r="M295" s="15"/>
      <c r="N295" s="15"/>
      <c r="O295" s="13"/>
      <c r="P295" s="13"/>
      <c r="Q295" s="13"/>
      <c r="R295" s="13"/>
      <c r="S295" s="14"/>
      <c r="T295" s="13"/>
      <c r="U295" s="13"/>
      <c r="V295" s="13"/>
      <c r="W295" s="13"/>
      <c r="X295" s="13"/>
      <c r="Y295" s="13"/>
      <c r="Z295" s="13"/>
    </row>
    <row r="296" spans="1:26" ht="15">
      <c r="A296" s="11"/>
      <c r="B296" s="15"/>
      <c r="C296" s="11"/>
      <c r="D296" s="11"/>
      <c r="E296" s="15"/>
      <c r="F296" s="8"/>
      <c r="G296" s="8"/>
      <c r="H296" s="8"/>
      <c r="I296" s="8"/>
      <c r="J296" s="8"/>
      <c r="K296" s="8"/>
      <c r="L296" s="8"/>
      <c r="M296" s="15"/>
      <c r="N296" s="15"/>
      <c r="O296" s="13"/>
      <c r="P296" s="13"/>
      <c r="Q296" s="13"/>
      <c r="R296" s="13"/>
      <c r="S296" s="14"/>
      <c r="T296" s="13"/>
      <c r="U296" s="13"/>
      <c r="V296" s="13"/>
      <c r="W296" s="13"/>
      <c r="X296" s="13"/>
      <c r="Y296" s="13"/>
      <c r="Z296" s="13"/>
    </row>
    <row r="297" spans="1:26" ht="15">
      <c r="A297" s="11"/>
      <c r="B297" s="15"/>
      <c r="C297" s="11"/>
      <c r="D297" s="11"/>
      <c r="E297" s="15"/>
      <c r="F297" s="8"/>
      <c r="G297" s="8"/>
      <c r="H297" s="8"/>
      <c r="I297" s="8"/>
      <c r="J297" s="8"/>
      <c r="K297" s="8"/>
      <c r="L297" s="8"/>
      <c r="M297" s="15"/>
      <c r="N297" s="15"/>
      <c r="O297" s="13"/>
      <c r="P297" s="13"/>
      <c r="Q297" s="13"/>
      <c r="R297" s="13"/>
      <c r="S297" s="14"/>
      <c r="T297" s="13"/>
      <c r="U297" s="13"/>
      <c r="V297" s="13"/>
      <c r="W297" s="13"/>
      <c r="X297" s="13"/>
      <c r="Y297" s="13"/>
      <c r="Z297" s="13"/>
    </row>
    <row r="298" spans="1:26" ht="15">
      <c r="A298" s="11"/>
      <c r="B298" s="15"/>
      <c r="C298" s="11"/>
      <c r="D298" s="11"/>
      <c r="E298" s="15"/>
      <c r="F298" s="8"/>
      <c r="G298" s="8"/>
      <c r="H298" s="8"/>
      <c r="I298" s="8"/>
      <c r="J298" s="8"/>
      <c r="K298" s="8"/>
      <c r="L298" s="8"/>
      <c r="M298" s="15"/>
      <c r="N298" s="15"/>
      <c r="O298" s="13"/>
      <c r="P298" s="13"/>
      <c r="Q298" s="13"/>
      <c r="R298" s="13"/>
      <c r="S298" s="14"/>
      <c r="T298" s="13"/>
      <c r="U298" s="13"/>
      <c r="V298" s="13"/>
      <c r="W298" s="13"/>
      <c r="X298" s="13"/>
      <c r="Y298" s="13"/>
      <c r="Z298" s="13"/>
    </row>
    <row r="299" spans="1:26" ht="15">
      <c r="A299" s="11"/>
      <c r="B299" s="15"/>
      <c r="C299" s="11"/>
      <c r="D299" s="11"/>
      <c r="E299" s="15"/>
      <c r="F299" s="8"/>
      <c r="G299" s="8"/>
      <c r="H299" s="8"/>
      <c r="I299" s="8"/>
      <c r="J299" s="8"/>
      <c r="K299" s="8"/>
      <c r="L299" s="8"/>
      <c r="M299" s="15"/>
      <c r="N299" s="15"/>
      <c r="O299" s="13"/>
      <c r="P299" s="13"/>
      <c r="Q299" s="13"/>
      <c r="R299" s="13"/>
      <c r="S299" s="14"/>
      <c r="T299" s="13"/>
      <c r="U299" s="13"/>
      <c r="V299" s="13"/>
      <c r="W299" s="13"/>
      <c r="X299" s="13"/>
      <c r="Y299" s="13"/>
      <c r="Z299" s="13"/>
    </row>
    <row r="300" spans="1:26" ht="15">
      <c r="A300" s="11"/>
      <c r="B300" s="15"/>
      <c r="C300" s="11"/>
      <c r="D300" s="11"/>
      <c r="E300" s="15"/>
      <c r="F300" s="8"/>
      <c r="G300" s="8"/>
      <c r="H300" s="8"/>
      <c r="I300" s="8"/>
      <c r="J300" s="8"/>
      <c r="K300" s="8"/>
      <c r="L300" s="8"/>
      <c r="M300" s="15"/>
      <c r="N300" s="15"/>
      <c r="O300" s="13"/>
      <c r="P300" s="13"/>
      <c r="Q300" s="13"/>
      <c r="R300" s="13"/>
      <c r="S300" s="14"/>
      <c r="T300" s="13"/>
      <c r="U300" s="13"/>
      <c r="V300" s="13"/>
      <c r="W300" s="13"/>
      <c r="X300" s="13"/>
      <c r="Y300" s="13"/>
      <c r="Z300" s="13"/>
    </row>
    <row r="301" spans="1:26" ht="15">
      <c r="A301" s="11"/>
      <c r="B301" s="15"/>
      <c r="C301" s="11"/>
      <c r="D301" s="11"/>
      <c r="E301" s="15"/>
      <c r="F301" s="8"/>
      <c r="G301" s="8"/>
      <c r="H301" s="8"/>
      <c r="I301" s="8"/>
      <c r="J301" s="8"/>
      <c r="K301" s="8"/>
      <c r="L301" s="8"/>
      <c r="M301" s="15"/>
      <c r="N301" s="15"/>
      <c r="O301" s="13"/>
      <c r="P301" s="13"/>
      <c r="Q301" s="13"/>
      <c r="R301" s="13"/>
      <c r="S301" s="14"/>
      <c r="T301" s="13"/>
      <c r="U301" s="13"/>
      <c r="V301" s="13"/>
      <c r="W301" s="13"/>
      <c r="X301" s="13"/>
      <c r="Y301" s="13"/>
      <c r="Z301" s="13"/>
    </row>
    <row r="302" spans="1:26" ht="15">
      <c r="A302" s="11"/>
      <c r="B302" s="15"/>
      <c r="C302" s="11"/>
      <c r="D302" s="11"/>
      <c r="E302" s="15"/>
      <c r="F302" s="8"/>
      <c r="G302" s="8"/>
      <c r="H302" s="8"/>
      <c r="I302" s="8"/>
      <c r="J302" s="8"/>
      <c r="K302" s="8"/>
      <c r="L302" s="8"/>
      <c r="M302" s="15"/>
      <c r="N302" s="15"/>
      <c r="O302" s="13"/>
      <c r="P302" s="13"/>
      <c r="Q302" s="13"/>
      <c r="R302" s="13"/>
      <c r="S302" s="14"/>
      <c r="T302" s="13"/>
      <c r="U302" s="13"/>
      <c r="V302" s="13"/>
      <c r="W302" s="13"/>
      <c r="X302" s="13"/>
      <c r="Y302" s="13"/>
      <c r="Z302" s="13"/>
    </row>
    <row r="303" spans="1:26" ht="15">
      <c r="A303" s="11"/>
      <c r="B303" s="15"/>
      <c r="C303" s="11"/>
      <c r="D303" s="11"/>
      <c r="E303" s="15"/>
      <c r="F303" s="8"/>
      <c r="G303" s="8"/>
      <c r="H303" s="8"/>
      <c r="I303" s="8"/>
      <c r="J303" s="8"/>
      <c r="K303" s="8"/>
      <c r="L303" s="8"/>
      <c r="M303" s="15"/>
      <c r="N303" s="15"/>
      <c r="O303" s="13"/>
      <c r="P303" s="13"/>
      <c r="Q303" s="13"/>
      <c r="R303" s="13"/>
      <c r="S303" s="14"/>
      <c r="T303" s="13"/>
      <c r="U303" s="13"/>
      <c r="V303" s="13"/>
      <c r="W303" s="13"/>
      <c r="X303" s="13"/>
      <c r="Y303" s="13"/>
      <c r="Z303" s="13"/>
    </row>
    <row r="304" spans="1:26" ht="15">
      <c r="A304" s="11"/>
      <c r="B304" s="15"/>
      <c r="C304" s="11"/>
      <c r="D304" s="11"/>
      <c r="E304" s="15"/>
      <c r="F304" s="8"/>
      <c r="G304" s="8"/>
      <c r="H304" s="8"/>
      <c r="I304" s="8"/>
      <c r="J304" s="8"/>
      <c r="K304" s="8"/>
      <c r="L304" s="8"/>
      <c r="M304" s="15"/>
      <c r="N304" s="15"/>
      <c r="O304" s="13"/>
      <c r="P304" s="13"/>
      <c r="Q304" s="13"/>
      <c r="R304" s="13"/>
      <c r="S304" s="14"/>
      <c r="T304" s="13"/>
      <c r="U304" s="13"/>
      <c r="V304" s="13"/>
      <c r="W304" s="13"/>
      <c r="X304" s="13"/>
      <c r="Y304" s="13"/>
      <c r="Z304" s="13"/>
    </row>
    <row r="305" spans="1:26" ht="15">
      <c r="A305" s="11"/>
      <c r="B305" s="15"/>
      <c r="C305" s="11"/>
      <c r="D305" s="11"/>
      <c r="E305" s="15"/>
      <c r="F305" s="8"/>
      <c r="G305" s="8"/>
      <c r="H305" s="8"/>
      <c r="I305" s="8"/>
      <c r="J305" s="8"/>
      <c r="K305" s="8"/>
      <c r="L305" s="8"/>
      <c r="M305" s="15"/>
      <c r="N305" s="15"/>
      <c r="O305" s="13"/>
      <c r="P305" s="13"/>
      <c r="Q305" s="13"/>
      <c r="R305" s="13"/>
      <c r="S305" s="14"/>
      <c r="T305" s="13"/>
      <c r="U305" s="13"/>
      <c r="V305" s="13"/>
      <c r="W305" s="13"/>
      <c r="X305" s="13"/>
      <c r="Y305" s="13"/>
      <c r="Z305" s="13"/>
    </row>
    <row r="306" spans="1:26" ht="15">
      <c r="A306" s="11"/>
      <c r="B306" s="15"/>
      <c r="C306" s="11"/>
      <c r="D306" s="11"/>
      <c r="E306" s="15"/>
      <c r="F306" s="8"/>
      <c r="G306" s="8"/>
      <c r="H306" s="8"/>
      <c r="I306" s="8"/>
      <c r="J306" s="8"/>
      <c r="K306" s="8"/>
      <c r="L306" s="8"/>
      <c r="M306" s="15"/>
      <c r="N306" s="15"/>
      <c r="O306" s="13"/>
      <c r="P306" s="13"/>
      <c r="Q306" s="13"/>
      <c r="R306" s="13"/>
      <c r="S306" s="14"/>
      <c r="T306" s="13"/>
      <c r="U306" s="13"/>
      <c r="V306" s="13"/>
      <c r="W306" s="13"/>
      <c r="X306" s="13"/>
      <c r="Y306" s="13"/>
      <c r="Z306" s="13"/>
    </row>
    <row r="307" spans="1:26" ht="15">
      <c r="A307" s="11"/>
      <c r="B307" s="15"/>
      <c r="C307" s="11"/>
      <c r="D307" s="11"/>
      <c r="E307" s="15"/>
      <c r="F307" s="8"/>
      <c r="G307" s="8"/>
      <c r="H307" s="8"/>
      <c r="I307" s="8"/>
      <c r="J307" s="8"/>
      <c r="K307" s="8"/>
      <c r="L307" s="8"/>
      <c r="M307" s="15"/>
      <c r="N307" s="15"/>
      <c r="O307" s="13"/>
      <c r="P307" s="13"/>
      <c r="Q307" s="13"/>
      <c r="R307" s="13"/>
      <c r="S307" s="14"/>
      <c r="T307" s="13"/>
      <c r="U307" s="13"/>
      <c r="V307" s="13"/>
      <c r="W307" s="13"/>
      <c r="X307" s="13"/>
      <c r="Y307" s="13"/>
      <c r="Z307" s="13"/>
    </row>
    <row r="308" spans="1:26" ht="15">
      <c r="A308" s="11"/>
      <c r="B308" s="15"/>
      <c r="C308" s="11"/>
      <c r="D308" s="11"/>
      <c r="E308" s="15"/>
      <c r="F308" s="8"/>
      <c r="G308" s="8"/>
      <c r="H308" s="8"/>
      <c r="I308" s="8"/>
      <c r="J308" s="8"/>
      <c r="K308" s="8"/>
      <c r="L308" s="8"/>
      <c r="M308" s="15"/>
      <c r="N308" s="15"/>
      <c r="O308" s="13"/>
      <c r="P308" s="13"/>
      <c r="Q308" s="13"/>
      <c r="R308" s="13"/>
      <c r="S308" s="14"/>
      <c r="T308" s="13"/>
      <c r="U308" s="13"/>
      <c r="V308" s="13"/>
      <c r="W308" s="13"/>
      <c r="X308" s="13"/>
      <c r="Y308" s="13"/>
      <c r="Z308" s="13"/>
    </row>
    <row r="309" spans="1:26" ht="15">
      <c r="A309" s="11"/>
      <c r="B309" s="15"/>
      <c r="C309" s="11"/>
      <c r="D309" s="11"/>
      <c r="E309" s="15"/>
      <c r="F309" s="8"/>
      <c r="G309" s="8"/>
      <c r="H309" s="8"/>
      <c r="I309" s="8"/>
      <c r="J309" s="8"/>
      <c r="K309" s="8"/>
      <c r="L309" s="8"/>
      <c r="M309" s="15"/>
      <c r="N309" s="15"/>
      <c r="O309" s="13"/>
      <c r="P309" s="13"/>
      <c r="Q309" s="13"/>
      <c r="R309" s="13"/>
      <c r="S309" s="14"/>
      <c r="T309" s="13"/>
      <c r="U309" s="13"/>
      <c r="V309" s="13"/>
      <c r="W309" s="13"/>
      <c r="X309" s="13"/>
      <c r="Y309" s="13"/>
      <c r="Z309" s="13"/>
    </row>
    <row r="310" spans="1:26" ht="15">
      <c r="A310" s="11"/>
      <c r="B310" s="15"/>
      <c r="C310" s="11"/>
      <c r="D310" s="11"/>
      <c r="E310" s="15"/>
      <c r="F310" s="8"/>
      <c r="G310" s="8"/>
      <c r="H310" s="8"/>
      <c r="I310" s="8"/>
      <c r="J310" s="8"/>
      <c r="K310" s="8"/>
      <c r="L310" s="8"/>
      <c r="M310" s="15"/>
      <c r="N310" s="15"/>
      <c r="O310" s="13"/>
      <c r="P310" s="13"/>
      <c r="Q310" s="13"/>
      <c r="R310" s="13"/>
      <c r="S310" s="14"/>
      <c r="T310" s="13"/>
      <c r="U310" s="13"/>
      <c r="V310" s="13"/>
      <c r="W310" s="13"/>
      <c r="X310" s="13"/>
      <c r="Y310" s="13"/>
      <c r="Z310" s="13"/>
    </row>
    <row r="311" spans="1:26" ht="15">
      <c r="A311" s="11"/>
      <c r="B311" s="15"/>
      <c r="C311" s="11"/>
      <c r="D311" s="11"/>
      <c r="E311" s="15"/>
      <c r="F311" s="8"/>
      <c r="G311" s="8"/>
      <c r="H311" s="8"/>
      <c r="I311" s="8"/>
      <c r="J311" s="8"/>
      <c r="K311" s="8"/>
      <c r="L311" s="8"/>
      <c r="M311" s="15"/>
      <c r="N311" s="15"/>
      <c r="O311" s="13"/>
      <c r="P311" s="13"/>
      <c r="Q311" s="13"/>
      <c r="R311" s="13"/>
      <c r="S311" s="14"/>
      <c r="T311" s="13"/>
      <c r="U311" s="13"/>
      <c r="V311" s="13"/>
      <c r="W311" s="13"/>
      <c r="X311" s="13"/>
      <c r="Y311" s="13"/>
      <c r="Z311" s="13"/>
    </row>
    <row r="312" spans="1:26" ht="15">
      <c r="A312" s="11"/>
      <c r="B312" s="15"/>
      <c r="C312" s="11"/>
      <c r="D312" s="11"/>
      <c r="E312" s="15"/>
      <c r="F312" s="8"/>
      <c r="G312" s="8"/>
      <c r="H312" s="8"/>
      <c r="I312" s="8"/>
      <c r="J312" s="8"/>
      <c r="K312" s="8"/>
      <c r="L312" s="8"/>
      <c r="M312" s="15"/>
      <c r="N312" s="15"/>
      <c r="O312" s="13"/>
      <c r="P312" s="13"/>
      <c r="Q312" s="13"/>
      <c r="R312" s="13"/>
      <c r="S312" s="14"/>
      <c r="T312" s="13"/>
      <c r="U312" s="13"/>
      <c r="V312" s="13"/>
      <c r="W312" s="13"/>
      <c r="X312" s="13"/>
      <c r="Y312" s="13"/>
      <c r="Z312" s="13"/>
    </row>
    <row r="313" spans="1:26" ht="15">
      <c r="A313" s="11"/>
      <c r="B313" s="15"/>
      <c r="C313" s="11"/>
      <c r="D313" s="11"/>
      <c r="E313" s="15"/>
      <c r="F313" s="8"/>
      <c r="G313" s="8"/>
      <c r="H313" s="8"/>
      <c r="I313" s="8"/>
      <c r="J313" s="8"/>
      <c r="K313" s="8"/>
      <c r="L313" s="8"/>
      <c r="M313" s="15"/>
      <c r="N313" s="15"/>
      <c r="O313" s="13"/>
      <c r="P313" s="13"/>
      <c r="Q313" s="13"/>
      <c r="R313" s="13"/>
      <c r="S313" s="14"/>
      <c r="T313" s="13"/>
      <c r="U313" s="13"/>
      <c r="V313" s="13"/>
      <c r="W313" s="13"/>
      <c r="X313" s="13"/>
      <c r="Y313" s="13"/>
      <c r="Z313" s="13"/>
    </row>
    <row r="314" spans="1:26" ht="15">
      <c r="A314" s="11"/>
      <c r="B314" s="15"/>
      <c r="C314" s="11"/>
      <c r="D314" s="11"/>
      <c r="E314" s="15"/>
      <c r="F314" s="8"/>
      <c r="G314" s="8"/>
      <c r="H314" s="8"/>
      <c r="I314" s="8"/>
      <c r="J314" s="8"/>
      <c r="K314" s="8"/>
      <c r="L314" s="8"/>
      <c r="M314" s="15"/>
      <c r="N314" s="15"/>
      <c r="O314" s="13"/>
      <c r="P314" s="13"/>
      <c r="Q314" s="13"/>
      <c r="R314" s="13"/>
      <c r="S314" s="14"/>
      <c r="T314" s="13"/>
      <c r="U314" s="13"/>
      <c r="V314" s="13"/>
      <c r="W314" s="13"/>
      <c r="X314" s="13"/>
      <c r="Y314" s="13"/>
      <c r="Z314" s="13"/>
    </row>
    <row r="315" spans="1:26" ht="15">
      <c r="A315" s="11"/>
      <c r="B315" s="15"/>
      <c r="C315" s="11"/>
      <c r="D315" s="11"/>
      <c r="E315" s="15"/>
      <c r="F315" s="8"/>
      <c r="G315" s="8"/>
      <c r="H315" s="8"/>
      <c r="I315" s="8"/>
      <c r="J315" s="8"/>
      <c r="K315" s="8"/>
      <c r="L315" s="8"/>
      <c r="M315" s="15"/>
      <c r="N315" s="15"/>
      <c r="O315" s="13"/>
      <c r="P315" s="13"/>
      <c r="Q315" s="13"/>
      <c r="R315" s="13"/>
      <c r="S315" s="14"/>
      <c r="T315" s="13"/>
      <c r="U315" s="13"/>
      <c r="V315" s="13"/>
      <c r="W315" s="13"/>
      <c r="X315" s="13"/>
      <c r="Y315" s="13"/>
      <c r="Z315" s="13"/>
    </row>
    <row r="316" spans="1:26" ht="15">
      <c r="A316" s="11"/>
      <c r="B316" s="15"/>
      <c r="C316" s="11"/>
      <c r="D316" s="11"/>
      <c r="E316" s="15"/>
      <c r="F316" s="8"/>
      <c r="G316" s="8"/>
      <c r="H316" s="8"/>
      <c r="I316" s="8"/>
      <c r="J316" s="8"/>
      <c r="K316" s="8"/>
      <c r="L316" s="8"/>
      <c r="M316" s="15"/>
      <c r="N316" s="15"/>
      <c r="O316" s="13"/>
      <c r="P316" s="13"/>
      <c r="Q316" s="13"/>
      <c r="R316" s="13"/>
      <c r="S316" s="14"/>
      <c r="T316" s="13"/>
      <c r="U316" s="13"/>
      <c r="V316" s="13"/>
      <c r="W316" s="13"/>
      <c r="X316" s="13"/>
      <c r="Y316" s="13"/>
      <c r="Z316" s="13"/>
    </row>
    <row r="317" spans="1:26" ht="15">
      <c r="A317" s="11"/>
      <c r="B317" s="15"/>
      <c r="C317" s="11"/>
      <c r="D317" s="11"/>
      <c r="E317" s="15"/>
      <c r="F317" s="8"/>
      <c r="G317" s="8"/>
      <c r="H317" s="8"/>
      <c r="I317" s="8"/>
      <c r="J317" s="8"/>
      <c r="K317" s="8"/>
      <c r="L317" s="8"/>
      <c r="M317" s="15"/>
      <c r="N317" s="15"/>
      <c r="O317" s="13"/>
      <c r="P317" s="13"/>
      <c r="Q317" s="13"/>
      <c r="R317" s="13"/>
      <c r="S317" s="14"/>
      <c r="T317" s="13"/>
      <c r="U317" s="13"/>
      <c r="V317" s="13"/>
      <c r="W317" s="13"/>
      <c r="X317" s="13"/>
      <c r="Y317" s="13"/>
      <c r="Z317" s="13"/>
    </row>
    <row r="318" spans="1:26" ht="15">
      <c r="A318" s="11"/>
      <c r="B318" s="15"/>
      <c r="C318" s="11"/>
      <c r="D318" s="11"/>
      <c r="E318" s="15"/>
      <c r="F318" s="8"/>
      <c r="G318" s="8"/>
      <c r="H318" s="8"/>
      <c r="I318" s="8"/>
      <c r="J318" s="8"/>
      <c r="K318" s="8"/>
      <c r="L318" s="8"/>
      <c r="M318" s="15"/>
      <c r="N318" s="15"/>
      <c r="O318" s="13"/>
      <c r="P318" s="13"/>
      <c r="Q318" s="13"/>
      <c r="R318" s="13"/>
      <c r="S318" s="14"/>
      <c r="T318" s="13"/>
      <c r="U318" s="13"/>
      <c r="V318" s="13"/>
      <c r="W318" s="13"/>
      <c r="X318" s="13"/>
      <c r="Y318" s="13"/>
      <c r="Z318" s="13"/>
    </row>
    <row r="319" spans="1:26" ht="15">
      <c r="A319" s="11"/>
      <c r="B319" s="15"/>
      <c r="C319" s="11"/>
      <c r="D319" s="11"/>
      <c r="E319" s="15"/>
      <c r="F319" s="8"/>
      <c r="G319" s="8"/>
      <c r="H319" s="8"/>
      <c r="I319" s="8"/>
      <c r="J319" s="8"/>
      <c r="K319" s="8"/>
      <c r="L319" s="8"/>
      <c r="M319" s="15"/>
      <c r="N319" s="15"/>
      <c r="O319" s="13"/>
      <c r="P319" s="13"/>
      <c r="Q319" s="13"/>
      <c r="R319" s="13"/>
      <c r="S319" s="14"/>
      <c r="T319" s="13"/>
      <c r="U319" s="13"/>
      <c r="V319" s="13"/>
      <c r="W319" s="13"/>
      <c r="X319" s="13"/>
      <c r="Y319" s="13"/>
      <c r="Z319" s="13"/>
    </row>
    <row r="320" spans="1:26" ht="15">
      <c r="A320" s="11"/>
      <c r="B320" s="15"/>
      <c r="C320" s="11"/>
      <c r="D320" s="11"/>
      <c r="E320" s="15"/>
      <c r="F320" s="8"/>
      <c r="G320" s="8"/>
      <c r="H320" s="8"/>
      <c r="I320" s="8"/>
      <c r="J320" s="8"/>
      <c r="K320" s="8"/>
      <c r="L320" s="8"/>
      <c r="M320" s="15"/>
      <c r="N320" s="15"/>
      <c r="O320" s="13"/>
      <c r="P320" s="13"/>
      <c r="Q320" s="13"/>
      <c r="R320" s="13"/>
      <c r="S320" s="14"/>
      <c r="T320" s="13"/>
      <c r="U320" s="13"/>
      <c r="V320" s="13"/>
      <c r="W320" s="13"/>
      <c r="X320" s="13"/>
      <c r="Y320" s="13"/>
      <c r="Z320" s="13"/>
    </row>
    <row r="321" spans="1:26" ht="15">
      <c r="A321" s="11"/>
      <c r="B321" s="15"/>
      <c r="C321" s="11"/>
      <c r="D321" s="11"/>
      <c r="E321" s="15"/>
      <c r="F321" s="8"/>
      <c r="G321" s="8"/>
      <c r="H321" s="8"/>
      <c r="I321" s="8"/>
      <c r="J321" s="8"/>
      <c r="K321" s="8"/>
      <c r="L321" s="8"/>
      <c r="M321" s="15"/>
      <c r="N321" s="15"/>
      <c r="O321" s="13"/>
      <c r="P321" s="13"/>
      <c r="Q321" s="13"/>
      <c r="R321" s="13"/>
      <c r="S321" s="14"/>
      <c r="T321" s="13"/>
      <c r="U321" s="13"/>
      <c r="V321" s="13"/>
      <c r="W321" s="13"/>
      <c r="X321" s="13"/>
      <c r="Y321" s="13"/>
      <c r="Z321" s="13"/>
    </row>
    <row r="322" spans="1:26" ht="15">
      <c r="A322" s="11"/>
      <c r="B322" s="15"/>
      <c r="C322" s="11"/>
      <c r="D322" s="11"/>
      <c r="E322" s="15"/>
      <c r="F322" s="8"/>
      <c r="G322" s="8"/>
      <c r="H322" s="8"/>
      <c r="I322" s="8"/>
      <c r="J322" s="8"/>
      <c r="K322" s="8"/>
      <c r="L322" s="8"/>
      <c r="M322" s="15"/>
      <c r="N322" s="15"/>
      <c r="O322" s="13"/>
      <c r="P322" s="13"/>
      <c r="Q322" s="13"/>
      <c r="R322" s="13"/>
      <c r="S322" s="14"/>
      <c r="T322" s="13"/>
      <c r="U322" s="13"/>
      <c r="V322" s="13"/>
      <c r="W322" s="13"/>
      <c r="X322" s="13"/>
      <c r="Y322" s="13"/>
      <c r="Z322" s="13"/>
    </row>
    <row r="323" spans="1:26" ht="15">
      <c r="A323" s="11"/>
      <c r="B323" s="15"/>
      <c r="C323" s="11"/>
      <c r="D323" s="11"/>
      <c r="E323" s="15"/>
      <c r="F323" s="8"/>
      <c r="G323" s="8"/>
      <c r="H323" s="8"/>
      <c r="I323" s="8"/>
      <c r="J323" s="8"/>
      <c r="K323" s="8"/>
      <c r="L323" s="8"/>
      <c r="M323" s="15"/>
      <c r="N323" s="15"/>
      <c r="O323" s="13"/>
      <c r="P323" s="13"/>
      <c r="Q323" s="13"/>
      <c r="R323" s="13"/>
      <c r="S323" s="14"/>
      <c r="T323" s="13"/>
      <c r="U323" s="13"/>
      <c r="V323" s="13"/>
      <c r="W323" s="13"/>
      <c r="X323" s="13"/>
      <c r="Y323" s="13"/>
      <c r="Z323" s="13"/>
    </row>
    <row r="324" spans="1:26" ht="15">
      <c r="A324" s="11"/>
      <c r="B324" s="15"/>
      <c r="C324" s="11"/>
      <c r="D324" s="11"/>
      <c r="E324" s="15"/>
      <c r="F324" s="8"/>
      <c r="G324" s="8"/>
      <c r="H324" s="8"/>
      <c r="I324" s="8"/>
      <c r="J324" s="8"/>
      <c r="K324" s="8"/>
      <c r="L324" s="8"/>
      <c r="M324" s="15"/>
      <c r="N324" s="15"/>
      <c r="O324" s="13"/>
      <c r="P324" s="13"/>
      <c r="Q324" s="13"/>
      <c r="R324" s="13"/>
      <c r="S324" s="14"/>
      <c r="T324" s="13"/>
      <c r="U324" s="13"/>
      <c r="V324" s="13"/>
      <c r="W324" s="13"/>
      <c r="X324" s="13"/>
      <c r="Y324" s="13"/>
      <c r="Z324" s="13"/>
    </row>
    <row r="325" spans="1:26" ht="15">
      <c r="A325" s="11"/>
      <c r="B325" s="15"/>
      <c r="C325" s="11"/>
      <c r="D325" s="11"/>
      <c r="E325" s="15"/>
      <c r="F325" s="8"/>
      <c r="G325" s="8"/>
      <c r="H325" s="8"/>
      <c r="I325" s="8"/>
      <c r="J325" s="8"/>
      <c r="K325" s="8"/>
      <c r="L325" s="8"/>
      <c r="M325" s="15"/>
      <c r="N325" s="15"/>
      <c r="O325" s="13"/>
      <c r="P325" s="13"/>
      <c r="Q325" s="13"/>
      <c r="R325" s="13"/>
      <c r="S325" s="14"/>
      <c r="T325" s="13"/>
      <c r="U325" s="13"/>
      <c r="V325" s="13"/>
      <c r="W325" s="13"/>
      <c r="X325" s="13"/>
      <c r="Y325" s="13"/>
      <c r="Z325" s="13"/>
    </row>
    <row r="326" spans="1:26" ht="15">
      <c r="A326" s="11"/>
      <c r="B326" s="15"/>
      <c r="C326" s="11"/>
      <c r="D326" s="11"/>
      <c r="E326" s="15"/>
      <c r="F326" s="8"/>
      <c r="G326" s="8"/>
      <c r="H326" s="8"/>
      <c r="I326" s="8"/>
      <c r="J326" s="8"/>
      <c r="K326" s="8"/>
      <c r="L326" s="8"/>
      <c r="M326" s="15"/>
      <c r="N326" s="15"/>
      <c r="O326" s="13"/>
      <c r="P326" s="13"/>
      <c r="Q326" s="13"/>
      <c r="R326" s="13"/>
      <c r="S326" s="14"/>
      <c r="T326" s="13"/>
      <c r="U326" s="13"/>
      <c r="V326" s="13"/>
      <c r="W326" s="13"/>
      <c r="X326" s="13"/>
      <c r="Y326" s="13"/>
      <c r="Z326" s="13"/>
    </row>
    <row r="327" spans="1:26" ht="15">
      <c r="A327" s="11"/>
      <c r="B327" s="15"/>
      <c r="C327" s="11"/>
      <c r="D327" s="11"/>
      <c r="E327" s="15"/>
      <c r="F327" s="8"/>
      <c r="G327" s="8"/>
      <c r="H327" s="8"/>
      <c r="I327" s="8"/>
      <c r="J327" s="8"/>
      <c r="K327" s="8"/>
      <c r="L327" s="8"/>
      <c r="M327" s="15"/>
      <c r="N327" s="15"/>
      <c r="O327" s="13"/>
      <c r="P327" s="13"/>
      <c r="Q327" s="13"/>
      <c r="R327" s="13"/>
      <c r="S327" s="14"/>
      <c r="T327" s="13"/>
      <c r="U327" s="13"/>
      <c r="V327" s="13"/>
      <c r="W327" s="13"/>
      <c r="X327" s="13"/>
      <c r="Y327" s="13"/>
      <c r="Z327" s="13"/>
    </row>
    <row r="328" spans="1:26" ht="15">
      <c r="A328" s="11"/>
      <c r="B328" s="15"/>
      <c r="C328" s="11"/>
      <c r="D328" s="11"/>
      <c r="E328" s="15"/>
      <c r="F328" s="8"/>
      <c r="G328" s="8"/>
      <c r="H328" s="8"/>
      <c r="I328" s="8"/>
      <c r="J328" s="8"/>
      <c r="K328" s="8"/>
      <c r="L328" s="8"/>
      <c r="M328" s="15"/>
      <c r="N328" s="15"/>
      <c r="O328" s="13"/>
      <c r="P328" s="13"/>
      <c r="Q328" s="13"/>
      <c r="R328" s="13"/>
      <c r="S328" s="14"/>
      <c r="T328" s="13"/>
      <c r="U328" s="13"/>
      <c r="V328" s="13"/>
      <c r="W328" s="13"/>
      <c r="X328" s="13"/>
      <c r="Y328" s="13"/>
      <c r="Z328" s="13"/>
    </row>
    <row r="329" spans="1:26" ht="15">
      <c r="A329" s="11"/>
      <c r="B329" s="15"/>
      <c r="C329" s="11"/>
      <c r="D329" s="11"/>
      <c r="E329" s="15"/>
      <c r="F329" s="8"/>
      <c r="G329" s="8"/>
      <c r="H329" s="8"/>
      <c r="I329" s="8"/>
      <c r="J329" s="8"/>
      <c r="K329" s="8"/>
      <c r="L329" s="8"/>
      <c r="M329" s="15"/>
      <c r="N329" s="15"/>
      <c r="O329" s="13"/>
      <c r="P329" s="13"/>
      <c r="Q329" s="13"/>
      <c r="R329" s="13"/>
      <c r="S329" s="14"/>
      <c r="T329" s="13"/>
      <c r="U329" s="13"/>
      <c r="V329" s="13"/>
      <c r="W329" s="13"/>
      <c r="X329" s="13"/>
      <c r="Y329" s="13"/>
      <c r="Z329" s="13"/>
    </row>
    <row r="330" spans="1:26" ht="15">
      <c r="A330" s="11"/>
      <c r="B330" s="15"/>
      <c r="C330" s="11"/>
      <c r="D330" s="11"/>
      <c r="E330" s="15"/>
      <c r="F330" s="8"/>
      <c r="G330" s="8"/>
      <c r="H330" s="8"/>
      <c r="I330" s="8"/>
      <c r="J330" s="8"/>
      <c r="K330" s="8"/>
      <c r="L330" s="8"/>
      <c r="M330" s="15"/>
      <c r="N330" s="15"/>
      <c r="O330" s="13"/>
      <c r="P330" s="13"/>
      <c r="Q330" s="13"/>
      <c r="R330" s="13"/>
      <c r="S330" s="14"/>
      <c r="T330" s="13"/>
      <c r="U330" s="13"/>
      <c r="V330" s="13"/>
      <c r="W330" s="13"/>
      <c r="X330" s="13"/>
      <c r="Y330" s="13"/>
      <c r="Z330" s="13"/>
    </row>
    <row r="331" spans="1:26" ht="15">
      <c r="A331" s="11"/>
      <c r="B331" s="15"/>
      <c r="C331" s="11"/>
      <c r="D331" s="11"/>
      <c r="E331" s="15"/>
      <c r="F331" s="8"/>
      <c r="G331" s="8"/>
      <c r="H331" s="8"/>
      <c r="I331" s="8"/>
      <c r="J331" s="8"/>
      <c r="K331" s="8"/>
      <c r="L331" s="8"/>
      <c r="M331" s="15"/>
      <c r="N331" s="15"/>
      <c r="O331" s="13"/>
      <c r="P331" s="13"/>
      <c r="Q331" s="13"/>
      <c r="R331" s="13"/>
      <c r="S331" s="14"/>
      <c r="T331" s="13"/>
      <c r="U331" s="13"/>
      <c r="V331" s="13"/>
      <c r="W331" s="13"/>
      <c r="X331" s="13"/>
      <c r="Y331" s="13"/>
      <c r="Z331" s="13"/>
    </row>
    <row r="332" spans="1:26" ht="15">
      <c r="A332" s="11"/>
      <c r="B332" s="15"/>
      <c r="C332" s="11"/>
      <c r="D332" s="11"/>
      <c r="E332" s="15"/>
      <c r="F332" s="8"/>
      <c r="G332" s="8"/>
      <c r="H332" s="8"/>
      <c r="I332" s="8"/>
      <c r="J332" s="8"/>
      <c r="K332" s="8"/>
      <c r="L332" s="8"/>
      <c r="M332" s="15"/>
      <c r="N332" s="15"/>
      <c r="O332" s="13"/>
      <c r="P332" s="13"/>
      <c r="Q332" s="13"/>
      <c r="R332" s="13"/>
      <c r="S332" s="14"/>
      <c r="T332" s="13"/>
      <c r="U332" s="13"/>
      <c r="V332" s="13"/>
      <c r="W332" s="13"/>
      <c r="X332" s="13"/>
      <c r="Y332" s="13"/>
      <c r="Z332" s="13"/>
    </row>
    <row r="333" spans="1:26" ht="15">
      <c r="A333" s="11"/>
      <c r="B333" s="15"/>
      <c r="C333" s="11"/>
      <c r="D333" s="11"/>
      <c r="E333" s="15"/>
      <c r="F333" s="8"/>
      <c r="G333" s="8"/>
      <c r="H333" s="8"/>
      <c r="I333" s="8"/>
      <c r="J333" s="8"/>
      <c r="K333" s="8"/>
      <c r="L333" s="8"/>
      <c r="M333" s="15"/>
      <c r="N333" s="15"/>
      <c r="O333" s="13"/>
      <c r="P333" s="13"/>
      <c r="Q333" s="13"/>
      <c r="R333" s="13"/>
      <c r="S333" s="14"/>
      <c r="T333" s="13"/>
      <c r="U333" s="13"/>
      <c r="V333" s="13"/>
      <c r="W333" s="13"/>
      <c r="X333" s="13"/>
      <c r="Y333" s="13"/>
      <c r="Z333" s="13"/>
    </row>
    <row r="334" spans="1:26" ht="15">
      <c r="A334" s="11"/>
      <c r="B334" s="15"/>
      <c r="C334" s="11"/>
      <c r="D334" s="11"/>
      <c r="E334" s="15"/>
      <c r="F334" s="8"/>
      <c r="G334" s="8"/>
      <c r="H334" s="8"/>
      <c r="I334" s="8"/>
      <c r="J334" s="8"/>
      <c r="K334" s="8"/>
      <c r="L334" s="8"/>
      <c r="M334" s="15"/>
      <c r="N334" s="15"/>
      <c r="O334" s="13"/>
      <c r="P334" s="13"/>
      <c r="Q334" s="13"/>
      <c r="R334" s="13"/>
      <c r="S334" s="14"/>
      <c r="T334" s="13"/>
      <c r="U334" s="13"/>
      <c r="V334" s="13"/>
      <c r="W334" s="13"/>
      <c r="X334" s="13"/>
      <c r="Y334" s="13"/>
      <c r="Z334" s="13"/>
    </row>
    <row r="335" spans="1:26" ht="15">
      <c r="A335" s="11"/>
      <c r="B335" s="15"/>
      <c r="C335" s="11"/>
      <c r="D335" s="11"/>
      <c r="E335" s="15"/>
      <c r="F335" s="8"/>
      <c r="G335" s="8"/>
      <c r="H335" s="8"/>
      <c r="I335" s="8"/>
      <c r="J335" s="8"/>
      <c r="K335" s="8"/>
      <c r="L335" s="8"/>
      <c r="M335" s="15"/>
      <c r="N335" s="15"/>
      <c r="O335" s="13"/>
      <c r="P335" s="13"/>
      <c r="Q335" s="13"/>
      <c r="R335" s="13"/>
      <c r="S335" s="14"/>
      <c r="T335" s="13"/>
      <c r="U335" s="13"/>
      <c r="V335" s="13"/>
      <c r="W335" s="13"/>
      <c r="X335" s="13"/>
      <c r="Y335" s="13"/>
      <c r="Z335" s="13"/>
    </row>
    <row r="336" spans="1:26" ht="15">
      <c r="A336" s="11"/>
      <c r="B336" s="15"/>
      <c r="C336" s="11"/>
      <c r="D336" s="11"/>
      <c r="E336" s="15"/>
      <c r="F336" s="8"/>
      <c r="G336" s="8"/>
      <c r="H336" s="8"/>
      <c r="I336" s="8"/>
      <c r="J336" s="8"/>
      <c r="K336" s="8"/>
      <c r="L336" s="8"/>
      <c r="M336" s="15"/>
      <c r="N336" s="15"/>
      <c r="O336" s="13"/>
      <c r="P336" s="13"/>
      <c r="Q336" s="13"/>
      <c r="R336" s="13"/>
      <c r="S336" s="14"/>
      <c r="T336" s="13"/>
      <c r="U336" s="13"/>
      <c r="V336" s="13"/>
      <c r="W336" s="13"/>
      <c r="X336" s="13"/>
      <c r="Y336" s="13"/>
      <c r="Z336" s="13"/>
    </row>
    <row r="337" spans="1:26" ht="15">
      <c r="A337" s="11"/>
      <c r="B337" s="15"/>
      <c r="C337" s="11"/>
      <c r="D337" s="11"/>
      <c r="E337" s="15"/>
      <c r="F337" s="8"/>
      <c r="G337" s="8"/>
      <c r="H337" s="8"/>
      <c r="I337" s="8"/>
      <c r="J337" s="8"/>
      <c r="K337" s="8"/>
      <c r="L337" s="8"/>
      <c r="M337" s="15"/>
      <c r="N337" s="15"/>
      <c r="O337" s="13"/>
      <c r="P337" s="13"/>
      <c r="Q337" s="13"/>
      <c r="R337" s="13"/>
      <c r="S337" s="14"/>
      <c r="T337" s="13"/>
      <c r="U337" s="13"/>
      <c r="V337" s="13"/>
      <c r="W337" s="13"/>
      <c r="X337" s="13"/>
      <c r="Y337" s="13"/>
      <c r="Z337" s="13"/>
    </row>
    <row r="338" spans="1:26" ht="15">
      <c r="A338" s="11"/>
      <c r="B338" s="15"/>
      <c r="C338" s="11"/>
      <c r="D338" s="11"/>
      <c r="E338" s="15"/>
      <c r="F338" s="8"/>
      <c r="G338" s="8"/>
      <c r="H338" s="8"/>
      <c r="I338" s="8"/>
      <c r="J338" s="8"/>
      <c r="K338" s="8"/>
      <c r="L338" s="8"/>
      <c r="M338" s="15"/>
      <c r="N338" s="15"/>
      <c r="O338" s="13"/>
      <c r="P338" s="13"/>
      <c r="Q338" s="13"/>
      <c r="R338" s="13"/>
      <c r="S338" s="14"/>
      <c r="T338" s="13"/>
      <c r="U338" s="13"/>
      <c r="V338" s="13"/>
      <c r="W338" s="13"/>
      <c r="X338" s="13"/>
      <c r="Y338" s="13"/>
      <c r="Z338" s="13"/>
    </row>
    <row r="339" spans="1:26" ht="15">
      <c r="A339" s="11"/>
      <c r="B339" s="15"/>
      <c r="C339" s="11"/>
      <c r="D339" s="11"/>
      <c r="E339" s="15"/>
      <c r="F339" s="8"/>
      <c r="G339" s="8"/>
      <c r="H339" s="8"/>
      <c r="I339" s="8"/>
      <c r="J339" s="8"/>
      <c r="K339" s="8"/>
      <c r="L339" s="8"/>
      <c r="M339" s="15"/>
      <c r="N339" s="15"/>
      <c r="O339" s="13"/>
      <c r="P339" s="13"/>
      <c r="Q339" s="13"/>
      <c r="R339" s="13"/>
      <c r="S339" s="14"/>
      <c r="T339" s="13"/>
      <c r="U339" s="13"/>
      <c r="V339" s="13"/>
      <c r="W339" s="13"/>
      <c r="X339" s="13"/>
      <c r="Y339" s="13"/>
      <c r="Z339" s="13"/>
    </row>
    <row r="340" spans="1:26" ht="15">
      <c r="A340" s="11"/>
      <c r="B340" s="15"/>
      <c r="C340" s="11"/>
      <c r="D340" s="11"/>
      <c r="E340" s="15"/>
      <c r="F340" s="8"/>
      <c r="G340" s="8"/>
      <c r="H340" s="8"/>
      <c r="I340" s="8"/>
      <c r="J340" s="8"/>
      <c r="K340" s="8"/>
      <c r="L340" s="8"/>
      <c r="M340" s="15"/>
      <c r="N340" s="15"/>
      <c r="O340" s="13"/>
      <c r="P340" s="13"/>
      <c r="Q340" s="13"/>
      <c r="R340" s="13"/>
      <c r="S340" s="14"/>
      <c r="T340" s="13"/>
      <c r="U340" s="13"/>
      <c r="V340" s="13"/>
      <c r="W340" s="13"/>
      <c r="X340" s="13"/>
      <c r="Y340" s="13"/>
      <c r="Z340" s="13"/>
    </row>
    <row r="341" spans="1:26" ht="15">
      <c r="A341" s="11"/>
      <c r="B341" s="15"/>
      <c r="C341" s="11"/>
      <c r="D341" s="11"/>
      <c r="E341" s="15"/>
      <c r="F341" s="8"/>
      <c r="G341" s="8"/>
      <c r="H341" s="8"/>
      <c r="I341" s="8"/>
      <c r="J341" s="8"/>
      <c r="K341" s="8"/>
      <c r="L341" s="8"/>
      <c r="M341" s="15"/>
      <c r="N341" s="15"/>
      <c r="O341" s="13"/>
      <c r="P341" s="13"/>
      <c r="Q341" s="13"/>
      <c r="R341" s="13"/>
      <c r="S341" s="14"/>
      <c r="T341" s="13"/>
      <c r="U341" s="13"/>
      <c r="V341" s="13"/>
      <c r="W341" s="13"/>
      <c r="X341" s="13"/>
      <c r="Y341" s="13"/>
      <c r="Z341" s="13"/>
    </row>
    <row r="342" spans="1:26" ht="15">
      <c r="A342" s="11"/>
      <c r="B342" s="15"/>
      <c r="C342" s="11"/>
      <c r="D342" s="11"/>
      <c r="E342" s="15"/>
      <c r="F342" s="8"/>
      <c r="G342" s="8"/>
      <c r="H342" s="8"/>
      <c r="I342" s="8"/>
      <c r="J342" s="8"/>
      <c r="K342" s="8"/>
      <c r="L342" s="8"/>
      <c r="M342" s="15"/>
      <c r="N342" s="15"/>
      <c r="O342" s="13"/>
      <c r="P342" s="13"/>
      <c r="Q342" s="13"/>
      <c r="R342" s="13"/>
      <c r="S342" s="14"/>
      <c r="T342" s="13"/>
      <c r="U342" s="13"/>
      <c r="V342" s="13"/>
      <c r="W342" s="13"/>
      <c r="X342" s="13"/>
      <c r="Y342" s="13"/>
      <c r="Z342" s="13"/>
    </row>
    <row r="343" spans="1:26" ht="15">
      <c r="A343" s="11"/>
      <c r="B343" s="15"/>
      <c r="C343" s="11"/>
      <c r="D343" s="11"/>
      <c r="E343" s="15"/>
      <c r="F343" s="8"/>
      <c r="G343" s="8"/>
      <c r="H343" s="8"/>
      <c r="I343" s="8"/>
      <c r="J343" s="8"/>
      <c r="K343" s="8"/>
      <c r="L343" s="8"/>
      <c r="M343" s="15"/>
      <c r="N343" s="15"/>
      <c r="O343" s="13"/>
      <c r="P343" s="13"/>
      <c r="Q343" s="13"/>
      <c r="R343" s="13"/>
      <c r="S343" s="14"/>
      <c r="T343" s="13"/>
      <c r="U343" s="13"/>
      <c r="V343" s="13"/>
      <c r="W343" s="13"/>
      <c r="X343" s="13"/>
      <c r="Y343" s="13"/>
      <c r="Z343" s="13"/>
    </row>
    <row r="344" spans="1:26" ht="15">
      <c r="A344" s="11"/>
      <c r="B344" s="15"/>
      <c r="C344" s="11"/>
      <c r="D344" s="11"/>
      <c r="E344" s="15"/>
      <c r="F344" s="8"/>
      <c r="G344" s="8"/>
      <c r="H344" s="8"/>
      <c r="I344" s="8"/>
      <c r="J344" s="8"/>
      <c r="K344" s="8"/>
      <c r="L344" s="8"/>
      <c r="M344" s="15"/>
      <c r="N344" s="15"/>
      <c r="O344" s="13"/>
      <c r="P344" s="13"/>
      <c r="Q344" s="13"/>
      <c r="R344" s="13"/>
      <c r="S344" s="14"/>
      <c r="T344" s="13"/>
      <c r="U344" s="13"/>
      <c r="V344" s="13"/>
      <c r="W344" s="13"/>
      <c r="X344" s="13"/>
      <c r="Y344" s="13"/>
      <c r="Z344" s="13"/>
    </row>
    <row r="345" spans="1:26" ht="15">
      <c r="A345" s="11"/>
      <c r="B345" s="15"/>
      <c r="C345" s="11"/>
      <c r="D345" s="11"/>
      <c r="E345" s="15"/>
      <c r="F345" s="8"/>
      <c r="G345" s="8"/>
      <c r="H345" s="8"/>
      <c r="I345" s="8"/>
      <c r="J345" s="8"/>
      <c r="K345" s="8"/>
      <c r="L345" s="8"/>
      <c r="M345" s="15"/>
      <c r="N345" s="15"/>
      <c r="O345" s="13"/>
      <c r="P345" s="13"/>
      <c r="Q345" s="13"/>
      <c r="R345" s="13"/>
      <c r="S345" s="14"/>
      <c r="T345" s="13"/>
      <c r="U345" s="13"/>
      <c r="V345" s="13"/>
      <c r="W345" s="13"/>
      <c r="X345" s="13"/>
      <c r="Y345" s="13"/>
      <c r="Z345" s="13"/>
    </row>
    <row r="346" spans="1:26" ht="15">
      <c r="A346" s="11"/>
      <c r="B346" s="15"/>
      <c r="C346" s="11"/>
      <c r="D346" s="11"/>
      <c r="E346" s="15"/>
      <c r="F346" s="8"/>
      <c r="G346" s="8"/>
      <c r="H346" s="8"/>
      <c r="I346" s="8"/>
      <c r="J346" s="8"/>
      <c r="K346" s="8"/>
      <c r="L346" s="8"/>
      <c r="M346" s="15"/>
      <c r="N346" s="15"/>
      <c r="O346" s="13"/>
      <c r="P346" s="13"/>
      <c r="Q346" s="13"/>
      <c r="R346" s="13"/>
      <c r="S346" s="14"/>
      <c r="T346" s="13"/>
      <c r="U346" s="13"/>
      <c r="V346" s="13"/>
      <c r="W346" s="13"/>
      <c r="X346" s="13"/>
      <c r="Y346" s="13"/>
      <c r="Z346" s="13"/>
    </row>
    <row r="347" spans="1:26" ht="15">
      <c r="A347" s="11"/>
      <c r="B347" s="15"/>
      <c r="C347" s="11"/>
      <c r="D347" s="11"/>
      <c r="E347" s="15"/>
      <c r="F347" s="8"/>
      <c r="G347" s="8"/>
      <c r="H347" s="8"/>
      <c r="I347" s="8"/>
      <c r="J347" s="8"/>
      <c r="K347" s="8"/>
      <c r="L347" s="8"/>
      <c r="M347" s="15"/>
      <c r="N347" s="15"/>
      <c r="O347" s="13"/>
      <c r="P347" s="13"/>
      <c r="Q347" s="13"/>
      <c r="R347" s="13"/>
      <c r="S347" s="14"/>
      <c r="T347" s="13"/>
      <c r="U347" s="13"/>
      <c r="V347" s="13"/>
      <c r="W347" s="13"/>
      <c r="X347" s="13"/>
      <c r="Y347" s="13"/>
      <c r="Z347" s="13"/>
    </row>
    <row r="348" spans="1:26" ht="15">
      <c r="A348" s="11"/>
      <c r="B348" s="15"/>
      <c r="C348" s="11"/>
      <c r="D348" s="11"/>
      <c r="E348" s="15"/>
      <c r="F348" s="8"/>
      <c r="G348" s="8"/>
      <c r="H348" s="8"/>
      <c r="I348" s="8"/>
      <c r="J348" s="8"/>
      <c r="K348" s="8"/>
      <c r="L348" s="8"/>
      <c r="M348" s="15"/>
      <c r="N348" s="15"/>
      <c r="O348" s="13"/>
      <c r="P348" s="13"/>
      <c r="Q348" s="13"/>
      <c r="R348" s="13"/>
      <c r="S348" s="14"/>
      <c r="T348" s="13"/>
      <c r="U348" s="13"/>
      <c r="V348" s="13"/>
      <c r="W348" s="13"/>
      <c r="X348" s="13"/>
      <c r="Y348" s="13"/>
      <c r="Z348" s="13"/>
    </row>
    <row r="349" spans="1:26" ht="15">
      <c r="A349" s="11"/>
      <c r="B349" s="15"/>
      <c r="C349" s="11"/>
      <c r="D349" s="11"/>
      <c r="E349" s="15"/>
      <c r="F349" s="8"/>
      <c r="G349" s="8"/>
      <c r="H349" s="8"/>
      <c r="I349" s="8"/>
      <c r="J349" s="8"/>
      <c r="K349" s="8"/>
      <c r="L349" s="8"/>
      <c r="M349" s="15"/>
      <c r="N349" s="15"/>
      <c r="O349" s="13"/>
      <c r="P349" s="13"/>
      <c r="Q349" s="13"/>
      <c r="R349" s="13"/>
      <c r="S349" s="14"/>
      <c r="T349" s="13"/>
      <c r="U349" s="13"/>
      <c r="V349" s="13"/>
      <c r="W349" s="13"/>
      <c r="X349" s="13"/>
      <c r="Y349" s="13"/>
      <c r="Z349" s="13"/>
    </row>
    <row r="350" spans="1:26" ht="15">
      <c r="A350" s="11"/>
      <c r="B350" s="15"/>
      <c r="C350" s="11"/>
      <c r="D350" s="11"/>
      <c r="E350" s="15"/>
      <c r="F350" s="8"/>
      <c r="G350" s="8"/>
      <c r="H350" s="8"/>
      <c r="I350" s="8"/>
      <c r="J350" s="8"/>
      <c r="K350" s="8"/>
      <c r="L350" s="8"/>
      <c r="M350" s="15"/>
      <c r="N350" s="15"/>
      <c r="O350" s="13"/>
      <c r="P350" s="13"/>
      <c r="Q350" s="13"/>
      <c r="R350" s="13"/>
      <c r="S350" s="14"/>
      <c r="T350" s="13"/>
      <c r="U350" s="13"/>
      <c r="V350" s="13"/>
      <c r="W350" s="13"/>
      <c r="X350" s="13"/>
      <c r="Y350" s="13"/>
      <c r="Z350" s="13"/>
    </row>
    <row r="351" spans="1:26" ht="15">
      <c r="A351" s="11"/>
      <c r="B351" s="15"/>
      <c r="C351" s="11"/>
      <c r="D351" s="11"/>
      <c r="E351" s="15"/>
      <c r="F351" s="8"/>
      <c r="G351" s="8"/>
      <c r="H351" s="8"/>
      <c r="I351" s="8"/>
      <c r="J351" s="8"/>
      <c r="K351" s="8"/>
      <c r="L351" s="8"/>
      <c r="M351" s="15"/>
      <c r="N351" s="15"/>
      <c r="O351" s="13"/>
      <c r="P351" s="13"/>
      <c r="Q351" s="13"/>
      <c r="R351" s="13"/>
      <c r="S351" s="14"/>
      <c r="T351" s="13"/>
      <c r="U351" s="13"/>
      <c r="V351" s="13"/>
      <c r="W351" s="13"/>
      <c r="X351" s="13"/>
      <c r="Y351" s="13"/>
      <c r="Z351" s="13"/>
    </row>
    <row r="352" spans="1:26" ht="15">
      <c r="A352" s="11"/>
      <c r="B352" s="15"/>
      <c r="C352" s="11"/>
      <c r="D352" s="11"/>
      <c r="E352" s="15"/>
      <c r="F352" s="8"/>
      <c r="G352" s="8"/>
      <c r="H352" s="8"/>
      <c r="I352" s="8"/>
      <c r="J352" s="8"/>
      <c r="K352" s="8"/>
      <c r="L352" s="8"/>
      <c r="M352" s="15"/>
      <c r="N352" s="15"/>
      <c r="O352" s="13"/>
      <c r="P352" s="13"/>
      <c r="Q352" s="13"/>
      <c r="R352" s="13"/>
      <c r="S352" s="14"/>
      <c r="T352" s="13"/>
      <c r="U352" s="13"/>
      <c r="V352" s="13"/>
      <c r="W352" s="13"/>
      <c r="X352" s="13"/>
      <c r="Y352" s="13"/>
      <c r="Z352" s="13"/>
    </row>
    <row r="353" spans="1:26" ht="15">
      <c r="A353" s="11"/>
      <c r="B353" s="15"/>
      <c r="C353" s="11"/>
      <c r="D353" s="11"/>
      <c r="E353" s="15"/>
      <c r="F353" s="8"/>
      <c r="G353" s="8"/>
      <c r="H353" s="8"/>
      <c r="I353" s="8"/>
      <c r="J353" s="8"/>
      <c r="K353" s="8"/>
      <c r="L353" s="8"/>
      <c r="M353" s="15"/>
      <c r="N353" s="15"/>
      <c r="O353" s="13"/>
      <c r="P353" s="13"/>
      <c r="Q353" s="13"/>
      <c r="R353" s="13"/>
      <c r="S353" s="14"/>
      <c r="T353" s="13"/>
      <c r="U353" s="13"/>
      <c r="V353" s="13"/>
      <c r="W353" s="13"/>
      <c r="X353" s="13"/>
      <c r="Y353" s="13"/>
      <c r="Z353" s="13"/>
    </row>
    <row r="354" spans="1:26" ht="15">
      <c r="A354" s="11"/>
      <c r="B354" s="15"/>
      <c r="C354" s="11"/>
      <c r="D354" s="11"/>
      <c r="E354" s="15"/>
      <c r="F354" s="8"/>
      <c r="G354" s="8"/>
      <c r="H354" s="8"/>
      <c r="I354" s="8"/>
      <c r="J354" s="8"/>
      <c r="K354" s="8"/>
      <c r="L354" s="8"/>
      <c r="M354" s="15"/>
      <c r="N354" s="15"/>
      <c r="O354" s="13"/>
      <c r="P354" s="13"/>
      <c r="Q354" s="13"/>
      <c r="R354" s="13"/>
      <c r="S354" s="14"/>
      <c r="T354" s="13"/>
      <c r="U354" s="13"/>
      <c r="V354" s="13"/>
      <c r="W354" s="13"/>
      <c r="X354" s="13"/>
      <c r="Y354" s="13"/>
      <c r="Z354" s="13"/>
    </row>
    <row r="355" spans="1:26" ht="15">
      <c r="A355" s="11"/>
      <c r="B355" s="15"/>
      <c r="C355" s="11"/>
      <c r="D355" s="11"/>
      <c r="E355" s="15"/>
      <c r="F355" s="8"/>
      <c r="G355" s="8"/>
      <c r="H355" s="8"/>
      <c r="I355" s="8"/>
      <c r="J355" s="8"/>
      <c r="K355" s="8"/>
      <c r="L355" s="8"/>
      <c r="M355" s="15"/>
      <c r="N355" s="15"/>
      <c r="O355" s="13"/>
      <c r="P355" s="13"/>
      <c r="Q355" s="13"/>
      <c r="R355" s="13"/>
      <c r="S355" s="14"/>
      <c r="T355" s="13"/>
      <c r="U355" s="13"/>
      <c r="V355" s="13"/>
      <c r="W355" s="13"/>
      <c r="X355" s="13"/>
      <c r="Y355" s="13"/>
      <c r="Z355" s="13"/>
    </row>
    <row r="356" spans="1:26" ht="15">
      <c r="A356" s="11"/>
      <c r="B356" s="15"/>
      <c r="C356" s="11"/>
      <c r="D356" s="11"/>
      <c r="E356" s="15"/>
      <c r="F356" s="8"/>
      <c r="G356" s="8"/>
      <c r="H356" s="8"/>
      <c r="I356" s="8"/>
      <c r="J356" s="8"/>
      <c r="K356" s="8"/>
      <c r="L356" s="8"/>
      <c r="M356" s="15"/>
      <c r="N356" s="15"/>
      <c r="O356" s="13"/>
      <c r="P356" s="13"/>
      <c r="Q356" s="13"/>
      <c r="R356" s="13"/>
      <c r="S356" s="14"/>
      <c r="T356" s="13"/>
      <c r="U356" s="13"/>
      <c r="V356" s="13"/>
      <c r="W356" s="13"/>
      <c r="X356" s="13"/>
      <c r="Y356" s="13"/>
      <c r="Z356" s="13"/>
    </row>
    <row r="357" spans="1:26" ht="15">
      <c r="A357" s="11"/>
      <c r="B357" s="15"/>
      <c r="C357" s="11"/>
      <c r="D357" s="11"/>
      <c r="E357" s="15"/>
      <c r="F357" s="8"/>
      <c r="G357" s="8"/>
      <c r="H357" s="8"/>
      <c r="I357" s="8"/>
      <c r="J357" s="8"/>
      <c r="K357" s="8"/>
      <c r="L357" s="8"/>
      <c r="M357" s="15"/>
      <c r="N357" s="15"/>
      <c r="O357" s="13"/>
      <c r="P357" s="13"/>
      <c r="Q357" s="13"/>
      <c r="R357" s="13"/>
      <c r="S357" s="14"/>
      <c r="T357" s="13"/>
      <c r="U357" s="13"/>
      <c r="V357" s="13"/>
      <c r="W357" s="13"/>
      <c r="X357" s="13"/>
      <c r="Y357" s="13"/>
      <c r="Z357" s="13"/>
    </row>
    <row r="358" spans="1:26" ht="15">
      <c r="A358" s="11"/>
      <c r="B358" s="15"/>
      <c r="C358" s="11"/>
      <c r="D358" s="11"/>
      <c r="E358" s="15"/>
      <c r="F358" s="8"/>
      <c r="G358" s="8"/>
      <c r="H358" s="8"/>
      <c r="I358" s="8"/>
      <c r="J358" s="8"/>
      <c r="K358" s="8"/>
      <c r="L358" s="8"/>
      <c r="M358" s="15"/>
      <c r="N358" s="15"/>
      <c r="O358" s="13"/>
      <c r="P358" s="13"/>
      <c r="Q358" s="13"/>
      <c r="R358" s="13"/>
      <c r="S358" s="14"/>
      <c r="T358" s="13"/>
      <c r="U358" s="13"/>
      <c r="V358" s="13"/>
      <c r="W358" s="13"/>
      <c r="X358" s="13"/>
      <c r="Y358" s="13"/>
      <c r="Z358" s="13"/>
    </row>
    <row r="359" spans="1:26" ht="15">
      <c r="A359" s="11"/>
      <c r="B359" s="15"/>
      <c r="C359" s="11"/>
      <c r="D359" s="11"/>
      <c r="E359" s="15"/>
      <c r="F359" s="8"/>
      <c r="G359" s="8"/>
      <c r="H359" s="8"/>
      <c r="I359" s="8"/>
      <c r="J359" s="8"/>
      <c r="K359" s="8"/>
      <c r="L359" s="8"/>
      <c r="M359" s="15"/>
      <c r="N359" s="15"/>
      <c r="O359" s="13"/>
      <c r="P359" s="13"/>
      <c r="Q359" s="13"/>
      <c r="R359" s="13"/>
      <c r="S359" s="14"/>
      <c r="T359" s="13"/>
      <c r="U359" s="13"/>
      <c r="V359" s="13"/>
      <c r="W359" s="13"/>
      <c r="X359" s="13"/>
      <c r="Y359" s="13"/>
      <c r="Z359" s="13"/>
    </row>
    <row r="360" spans="1:26" ht="15">
      <c r="A360" s="11"/>
      <c r="B360" s="15"/>
      <c r="C360" s="11"/>
      <c r="D360" s="11"/>
      <c r="E360" s="15"/>
      <c r="F360" s="8"/>
      <c r="G360" s="8"/>
      <c r="H360" s="8"/>
      <c r="I360" s="8"/>
      <c r="J360" s="8"/>
      <c r="K360" s="8"/>
      <c r="L360" s="8"/>
      <c r="M360" s="15"/>
      <c r="N360" s="15"/>
      <c r="O360" s="13"/>
      <c r="P360" s="13"/>
      <c r="Q360" s="13"/>
      <c r="R360" s="13"/>
      <c r="S360" s="14"/>
      <c r="T360" s="13"/>
      <c r="U360" s="13"/>
      <c r="V360" s="13"/>
      <c r="W360" s="13"/>
      <c r="X360" s="13"/>
      <c r="Y360" s="13"/>
      <c r="Z360" s="13"/>
    </row>
    <row r="361" spans="1:26" ht="15">
      <c r="A361" s="11"/>
      <c r="B361" s="15"/>
      <c r="C361" s="11"/>
      <c r="D361" s="11"/>
      <c r="E361" s="15"/>
      <c r="F361" s="8"/>
      <c r="G361" s="8"/>
      <c r="H361" s="8"/>
      <c r="I361" s="8"/>
      <c r="J361" s="8"/>
      <c r="K361" s="8"/>
      <c r="L361" s="8"/>
      <c r="M361" s="15"/>
      <c r="N361" s="15"/>
      <c r="O361" s="13"/>
      <c r="P361" s="13"/>
      <c r="Q361" s="13"/>
      <c r="R361" s="13"/>
      <c r="S361" s="14"/>
      <c r="T361" s="13"/>
      <c r="U361" s="13"/>
      <c r="V361" s="13"/>
      <c r="W361" s="13"/>
      <c r="X361" s="13"/>
      <c r="Y361" s="13"/>
      <c r="Z361" s="13"/>
    </row>
    <row r="362" spans="1:26" ht="15">
      <c r="A362" s="11"/>
      <c r="B362" s="15"/>
      <c r="C362" s="11"/>
      <c r="D362" s="11"/>
      <c r="E362" s="15"/>
      <c r="F362" s="8"/>
      <c r="G362" s="8"/>
      <c r="H362" s="8"/>
      <c r="I362" s="8"/>
      <c r="J362" s="8"/>
      <c r="K362" s="8"/>
      <c r="L362" s="8"/>
      <c r="M362" s="15"/>
      <c r="N362" s="15"/>
      <c r="O362" s="13"/>
      <c r="P362" s="13"/>
      <c r="Q362" s="13"/>
      <c r="R362" s="13"/>
      <c r="S362" s="14"/>
      <c r="T362" s="13"/>
      <c r="U362" s="13"/>
      <c r="V362" s="13"/>
      <c r="W362" s="13"/>
      <c r="X362" s="13"/>
      <c r="Y362" s="13"/>
      <c r="Z362" s="13"/>
    </row>
    <row r="363" spans="1:26" ht="15">
      <c r="A363" s="11"/>
      <c r="B363" s="15"/>
      <c r="C363" s="11"/>
      <c r="D363" s="11"/>
      <c r="E363" s="15"/>
      <c r="F363" s="8"/>
      <c r="G363" s="8"/>
      <c r="H363" s="8"/>
      <c r="I363" s="8"/>
      <c r="J363" s="8"/>
      <c r="K363" s="8"/>
      <c r="L363" s="8"/>
      <c r="M363" s="15"/>
      <c r="N363" s="15"/>
      <c r="O363" s="13"/>
      <c r="P363" s="13"/>
      <c r="Q363" s="13"/>
      <c r="R363" s="13"/>
      <c r="S363" s="14"/>
      <c r="T363" s="13"/>
      <c r="U363" s="13"/>
      <c r="V363" s="13"/>
      <c r="W363" s="13"/>
      <c r="X363" s="13"/>
      <c r="Y363" s="13"/>
      <c r="Z363" s="13"/>
    </row>
    <row r="364" spans="1:26" ht="15">
      <c r="A364" s="11"/>
      <c r="B364" s="15"/>
      <c r="C364" s="11"/>
      <c r="D364" s="11"/>
      <c r="E364" s="15"/>
      <c r="F364" s="8"/>
      <c r="G364" s="8"/>
      <c r="H364" s="8"/>
      <c r="I364" s="8"/>
      <c r="J364" s="8"/>
      <c r="K364" s="8"/>
      <c r="L364" s="8"/>
      <c r="M364" s="15"/>
      <c r="N364" s="15"/>
      <c r="O364" s="13"/>
      <c r="P364" s="13"/>
      <c r="Q364" s="13"/>
      <c r="R364" s="13"/>
      <c r="S364" s="14"/>
      <c r="T364" s="13"/>
      <c r="U364" s="13"/>
      <c r="V364" s="13"/>
      <c r="W364" s="13"/>
      <c r="X364" s="13"/>
      <c r="Y364" s="13"/>
      <c r="Z364" s="13"/>
    </row>
    <row r="365" spans="1:26" ht="15">
      <c r="A365" s="11"/>
      <c r="B365" s="15"/>
      <c r="C365" s="11"/>
      <c r="D365" s="11"/>
      <c r="E365" s="15"/>
      <c r="F365" s="8"/>
      <c r="G365" s="8"/>
      <c r="H365" s="8"/>
      <c r="I365" s="8"/>
      <c r="J365" s="8"/>
      <c r="K365" s="8"/>
      <c r="L365" s="8"/>
      <c r="M365" s="15"/>
      <c r="N365" s="15"/>
      <c r="O365" s="13"/>
      <c r="P365" s="13"/>
      <c r="Q365" s="13"/>
      <c r="R365" s="13"/>
      <c r="S365" s="14"/>
      <c r="T365" s="13"/>
      <c r="U365" s="13"/>
      <c r="V365" s="13"/>
      <c r="W365" s="13"/>
      <c r="X365" s="13"/>
      <c r="Y365" s="13"/>
      <c r="Z365" s="13"/>
    </row>
    <row r="366" spans="1:26" ht="15">
      <c r="A366" s="11"/>
      <c r="B366" s="15"/>
      <c r="C366" s="11"/>
      <c r="D366" s="11"/>
      <c r="E366" s="15"/>
      <c r="F366" s="8"/>
      <c r="G366" s="8"/>
      <c r="H366" s="8"/>
      <c r="I366" s="8"/>
      <c r="J366" s="8"/>
      <c r="K366" s="8"/>
      <c r="L366" s="8"/>
      <c r="M366" s="15"/>
      <c r="N366" s="15"/>
      <c r="O366" s="13"/>
      <c r="P366" s="13"/>
      <c r="Q366" s="13"/>
      <c r="R366" s="13"/>
      <c r="S366" s="14"/>
      <c r="T366" s="13"/>
      <c r="U366" s="13"/>
      <c r="V366" s="13"/>
      <c r="W366" s="13"/>
      <c r="X366" s="13"/>
      <c r="Y366" s="13"/>
      <c r="Z366" s="13"/>
    </row>
    <row r="367" spans="1:26" ht="15">
      <c r="A367" s="11"/>
      <c r="B367" s="15"/>
      <c r="C367" s="11"/>
      <c r="D367" s="11"/>
      <c r="E367" s="15"/>
      <c r="F367" s="8"/>
      <c r="G367" s="8"/>
      <c r="H367" s="8"/>
      <c r="I367" s="8"/>
      <c r="J367" s="8"/>
      <c r="K367" s="8"/>
      <c r="L367" s="8"/>
      <c r="M367" s="15"/>
      <c r="N367" s="15"/>
      <c r="O367" s="13"/>
      <c r="P367" s="13"/>
      <c r="Q367" s="13"/>
      <c r="R367" s="13"/>
      <c r="S367" s="14"/>
      <c r="T367" s="13"/>
      <c r="U367" s="13"/>
      <c r="V367" s="13"/>
      <c r="W367" s="13"/>
      <c r="X367" s="13"/>
      <c r="Y367" s="13"/>
      <c r="Z367" s="13"/>
    </row>
    <row r="368" spans="1:26" ht="15">
      <c r="A368" s="11"/>
      <c r="B368" s="15"/>
      <c r="C368" s="11"/>
      <c r="D368" s="11"/>
      <c r="E368" s="15"/>
      <c r="F368" s="8"/>
      <c r="G368" s="8"/>
      <c r="H368" s="8"/>
      <c r="I368" s="8"/>
      <c r="J368" s="8"/>
      <c r="K368" s="8"/>
      <c r="L368" s="8"/>
      <c r="M368" s="15"/>
      <c r="N368" s="15"/>
      <c r="O368" s="13"/>
      <c r="P368" s="13"/>
      <c r="Q368" s="13"/>
      <c r="R368" s="13"/>
      <c r="S368" s="14"/>
      <c r="T368" s="13"/>
      <c r="U368" s="13"/>
      <c r="V368" s="13"/>
      <c r="W368" s="13"/>
      <c r="X368" s="13"/>
      <c r="Y368" s="13"/>
      <c r="Z368" s="13"/>
    </row>
    <row r="369" spans="1:26" ht="15">
      <c r="A369" s="11"/>
      <c r="B369" s="15"/>
      <c r="C369" s="11"/>
      <c r="D369" s="11"/>
      <c r="E369" s="15"/>
      <c r="F369" s="8"/>
      <c r="G369" s="8"/>
      <c r="H369" s="8"/>
      <c r="I369" s="8"/>
      <c r="J369" s="8"/>
      <c r="K369" s="8"/>
      <c r="L369" s="8"/>
      <c r="M369" s="15"/>
      <c r="N369" s="15"/>
      <c r="O369" s="13"/>
      <c r="P369" s="13"/>
      <c r="Q369" s="13"/>
      <c r="R369" s="13"/>
      <c r="S369" s="14"/>
      <c r="T369" s="13"/>
      <c r="U369" s="13"/>
      <c r="V369" s="13"/>
      <c r="W369" s="13"/>
      <c r="X369" s="13"/>
      <c r="Y369" s="13"/>
      <c r="Z369" s="13"/>
    </row>
    <row r="370" spans="1:26" ht="15">
      <c r="A370" s="11"/>
      <c r="B370" s="15"/>
      <c r="C370" s="11"/>
      <c r="D370" s="11"/>
      <c r="E370" s="15"/>
      <c r="F370" s="8"/>
      <c r="G370" s="8"/>
      <c r="H370" s="8"/>
      <c r="I370" s="8"/>
      <c r="J370" s="8"/>
      <c r="K370" s="8"/>
      <c r="L370" s="8"/>
      <c r="M370" s="15"/>
      <c r="N370" s="15"/>
      <c r="O370" s="13"/>
      <c r="P370" s="13"/>
      <c r="Q370" s="13"/>
      <c r="R370" s="13"/>
      <c r="S370" s="14"/>
      <c r="T370" s="13"/>
      <c r="U370" s="13"/>
      <c r="V370" s="13"/>
      <c r="W370" s="13"/>
      <c r="X370" s="13"/>
      <c r="Y370" s="13"/>
      <c r="Z370" s="13"/>
    </row>
    <row r="371" spans="1:26" ht="15">
      <c r="A371" s="11"/>
      <c r="B371" s="15"/>
      <c r="C371" s="11"/>
      <c r="D371" s="11"/>
      <c r="E371" s="15"/>
      <c r="F371" s="8"/>
      <c r="G371" s="8"/>
      <c r="H371" s="8"/>
      <c r="I371" s="8"/>
      <c r="J371" s="8"/>
      <c r="K371" s="8"/>
      <c r="L371" s="8"/>
      <c r="M371" s="15"/>
      <c r="N371" s="15"/>
      <c r="O371" s="13"/>
      <c r="P371" s="13"/>
      <c r="Q371" s="13"/>
      <c r="R371" s="13"/>
      <c r="S371" s="14"/>
      <c r="T371" s="13"/>
      <c r="U371" s="13"/>
      <c r="V371" s="13"/>
      <c r="W371" s="13"/>
      <c r="X371" s="13"/>
      <c r="Y371" s="13"/>
      <c r="Z371" s="13"/>
    </row>
    <row r="372" spans="1:26" ht="15">
      <c r="A372" s="11"/>
      <c r="B372" s="15"/>
      <c r="C372" s="11"/>
      <c r="D372" s="11"/>
      <c r="E372" s="15"/>
      <c r="F372" s="8"/>
      <c r="G372" s="8"/>
      <c r="H372" s="8"/>
      <c r="I372" s="8"/>
      <c r="J372" s="8"/>
      <c r="K372" s="8"/>
      <c r="L372" s="8"/>
      <c r="M372" s="15"/>
      <c r="N372" s="15"/>
      <c r="O372" s="13"/>
      <c r="P372" s="13"/>
      <c r="Q372" s="13"/>
      <c r="R372" s="13"/>
      <c r="S372" s="14"/>
      <c r="T372" s="13"/>
      <c r="U372" s="13"/>
      <c r="V372" s="13"/>
      <c r="W372" s="13"/>
      <c r="X372" s="13"/>
      <c r="Y372" s="13"/>
      <c r="Z372" s="13"/>
    </row>
    <row r="373" spans="1:26" ht="15">
      <c r="A373" s="11"/>
      <c r="B373" s="15"/>
      <c r="C373" s="11"/>
      <c r="D373" s="11"/>
      <c r="E373" s="15"/>
      <c r="F373" s="8"/>
      <c r="G373" s="8"/>
      <c r="H373" s="8"/>
      <c r="I373" s="8"/>
      <c r="J373" s="8"/>
      <c r="K373" s="8"/>
      <c r="L373" s="8"/>
      <c r="M373" s="15"/>
      <c r="N373" s="15"/>
      <c r="O373" s="13"/>
      <c r="P373" s="13"/>
      <c r="Q373" s="13"/>
      <c r="R373" s="13"/>
      <c r="S373" s="14"/>
      <c r="T373" s="13"/>
      <c r="U373" s="13"/>
      <c r="V373" s="13"/>
      <c r="W373" s="13"/>
      <c r="X373" s="13"/>
      <c r="Y373" s="13"/>
      <c r="Z373" s="13"/>
    </row>
    <row r="374" spans="1:26" ht="15">
      <c r="A374" s="11"/>
      <c r="B374" s="15"/>
      <c r="C374" s="11"/>
      <c r="D374" s="11"/>
      <c r="E374" s="15"/>
      <c r="F374" s="8"/>
      <c r="G374" s="8"/>
      <c r="H374" s="8"/>
      <c r="I374" s="8"/>
      <c r="J374" s="8"/>
      <c r="K374" s="8"/>
      <c r="L374" s="8"/>
      <c r="M374" s="15"/>
      <c r="N374" s="15"/>
      <c r="O374" s="13"/>
      <c r="P374" s="13"/>
      <c r="Q374" s="13"/>
      <c r="R374" s="13"/>
      <c r="S374" s="14"/>
      <c r="T374" s="13"/>
      <c r="U374" s="13"/>
      <c r="V374" s="13"/>
      <c r="W374" s="13"/>
      <c r="X374" s="13"/>
      <c r="Y374" s="13"/>
      <c r="Z374" s="13"/>
    </row>
    <row r="375" spans="1:26" ht="15">
      <c r="A375" s="11"/>
      <c r="B375" s="15"/>
      <c r="C375" s="11"/>
      <c r="D375" s="11"/>
      <c r="E375" s="15"/>
      <c r="F375" s="8"/>
      <c r="G375" s="8"/>
      <c r="H375" s="8"/>
      <c r="I375" s="8"/>
      <c r="J375" s="8"/>
      <c r="K375" s="8"/>
      <c r="L375" s="8"/>
      <c r="M375" s="15"/>
      <c r="N375" s="15"/>
      <c r="O375" s="13"/>
      <c r="P375" s="13"/>
      <c r="Q375" s="13"/>
      <c r="R375" s="13"/>
      <c r="S375" s="14"/>
      <c r="T375" s="13"/>
      <c r="U375" s="13"/>
      <c r="V375" s="13"/>
      <c r="W375" s="13"/>
      <c r="X375" s="13"/>
      <c r="Y375" s="13"/>
      <c r="Z375" s="13"/>
    </row>
    <row r="376" spans="1:26" ht="15">
      <c r="A376" s="11"/>
      <c r="B376" s="15"/>
      <c r="C376" s="11"/>
      <c r="D376" s="11"/>
      <c r="E376" s="15"/>
      <c r="F376" s="8"/>
      <c r="G376" s="8"/>
      <c r="H376" s="8"/>
      <c r="I376" s="8"/>
      <c r="J376" s="8"/>
      <c r="K376" s="8"/>
      <c r="L376" s="8"/>
      <c r="M376" s="15"/>
      <c r="N376" s="15"/>
      <c r="O376" s="13"/>
      <c r="P376" s="13"/>
      <c r="Q376" s="13"/>
      <c r="R376" s="13"/>
      <c r="S376" s="14"/>
      <c r="T376" s="13"/>
      <c r="U376" s="13"/>
      <c r="V376" s="13"/>
      <c r="W376" s="13"/>
      <c r="X376" s="13"/>
      <c r="Y376" s="13"/>
      <c r="Z376" s="13"/>
    </row>
    <row r="377" spans="1:26" ht="15">
      <c r="A377" s="11"/>
      <c r="B377" s="15"/>
      <c r="C377" s="11"/>
      <c r="D377" s="11"/>
      <c r="E377" s="15"/>
      <c r="F377" s="8"/>
      <c r="G377" s="8"/>
      <c r="H377" s="8"/>
      <c r="I377" s="8"/>
      <c r="J377" s="8"/>
      <c r="K377" s="8"/>
      <c r="L377" s="8"/>
      <c r="M377" s="15"/>
      <c r="N377" s="15"/>
      <c r="O377" s="13"/>
      <c r="P377" s="13"/>
      <c r="Q377" s="13"/>
      <c r="R377" s="13"/>
      <c r="S377" s="14"/>
      <c r="T377" s="13"/>
      <c r="U377" s="13"/>
      <c r="V377" s="13"/>
      <c r="W377" s="13"/>
      <c r="X377" s="13"/>
      <c r="Y377" s="13"/>
      <c r="Z377" s="13"/>
    </row>
    <row r="378" spans="1:26" ht="15">
      <c r="A378" s="11"/>
      <c r="B378" s="15"/>
      <c r="C378" s="11"/>
      <c r="D378" s="11"/>
      <c r="E378" s="15"/>
      <c r="F378" s="8"/>
      <c r="G378" s="8"/>
      <c r="H378" s="8"/>
      <c r="I378" s="8"/>
      <c r="J378" s="8"/>
      <c r="K378" s="8"/>
      <c r="L378" s="8"/>
      <c r="M378" s="15"/>
      <c r="N378" s="15"/>
      <c r="O378" s="13"/>
      <c r="P378" s="13"/>
      <c r="Q378" s="13"/>
      <c r="R378" s="13"/>
      <c r="S378" s="14"/>
      <c r="T378" s="13"/>
      <c r="U378" s="13"/>
      <c r="V378" s="13"/>
      <c r="W378" s="13"/>
      <c r="X378" s="13"/>
      <c r="Y378" s="13"/>
      <c r="Z378" s="13"/>
    </row>
    <row r="379" spans="1:26" ht="15">
      <c r="A379" s="11"/>
      <c r="B379" s="15"/>
      <c r="C379" s="11"/>
      <c r="D379" s="11"/>
      <c r="E379" s="15"/>
      <c r="F379" s="8"/>
      <c r="G379" s="8"/>
      <c r="H379" s="8"/>
      <c r="I379" s="8"/>
      <c r="J379" s="8"/>
      <c r="K379" s="8"/>
      <c r="L379" s="8"/>
      <c r="M379" s="15"/>
      <c r="N379" s="15"/>
      <c r="O379" s="13"/>
      <c r="P379" s="13"/>
      <c r="Q379" s="13"/>
      <c r="R379" s="13"/>
      <c r="S379" s="14"/>
      <c r="T379" s="13"/>
      <c r="U379" s="13"/>
      <c r="V379" s="13"/>
      <c r="W379" s="13"/>
      <c r="X379" s="13"/>
      <c r="Y379" s="13"/>
      <c r="Z379" s="13"/>
    </row>
    <row r="380" spans="1:26" ht="15">
      <c r="A380" s="11"/>
      <c r="B380" s="15"/>
      <c r="C380" s="11"/>
      <c r="D380" s="11"/>
      <c r="E380" s="15"/>
      <c r="F380" s="8"/>
      <c r="G380" s="8"/>
      <c r="H380" s="8"/>
      <c r="I380" s="8"/>
      <c r="J380" s="8"/>
      <c r="K380" s="8"/>
      <c r="L380" s="8"/>
      <c r="M380" s="15"/>
      <c r="N380" s="15"/>
      <c r="O380" s="13"/>
      <c r="P380" s="13"/>
      <c r="Q380" s="13"/>
      <c r="R380" s="13"/>
      <c r="S380" s="14"/>
      <c r="T380" s="13"/>
      <c r="U380" s="13"/>
      <c r="V380" s="13"/>
      <c r="W380" s="13"/>
      <c r="X380" s="13"/>
      <c r="Y380" s="13"/>
      <c r="Z380" s="13"/>
    </row>
    <row r="381" spans="1:26" ht="15">
      <c r="A381" s="11"/>
      <c r="B381" s="15"/>
      <c r="C381" s="11"/>
      <c r="D381" s="11"/>
      <c r="E381" s="15"/>
      <c r="F381" s="8"/>
      <c r="G381" s="8"/>
      <c r="H381" s="8"/>
      <c r="I381" s="8"/>
      <c r="J381" s="8"/>
      <c r="K381" s="8"/>
      <c r="L381" s="8"/>
      <c r="M381" s="15"/>
      <c r="N381" s="15"/>
      <c r="O381" s="13"/>
      <c r="P381" s="13"/>
      <c r="Q381" s="13"/>
      <c r="R381" s="13"/>
      <c r="S381" s="14"/>
      <c r="T381" s="13"/>
      <c r="U381" s="13"/>
      <c r="V381" s="13"/>
      <c r="W381" s="13"/>
      <c r="X381" s="13"/>
      <c r="Y381" s="13"/>
      <c r="Z381" s="13"/>
    </row>
    <row r="382" spans="1:26" ht="15">
      <c r="A382" s="11"/>
      <c r="B382" s="15"/>
      <c r="C382" s="11"/>
      <c r="D382" s="11"/>
      <c r="E382" s="15"/>
      <c r="F382" s="8"/>
      <c r="G382" s="8"/>
      <c r="H382" s="8"/>
      <c r="I382" s="8"/>
      <c r="J382" s="8"/>
      <c r="K382" s="8"/>
      <c r="L382" s="8"/>
      <c r="M382" s="15"/>
      <c r="N382" s="15"/>
      <c r="O382" s="13"/>
      <c r="P382" s="13"/>
      <c r="Q382" s="13"/>
      <c r="R382" s="13"/>
      <c r="S382" s="14"/>
      <c r="T382" s="13"/>
      <c r="U382" s="13"/>
      <c r="V382" s="13"/>
      <c r="W382" s="13"/>
      <c r="X382" s="13"/>
      <c r="Y382" s="13"/>
      <c r="Z382" s="13"/>
    </row>
    <row r="383" spans="1:26" ht="15">
      <c r="A383" s="11"/>
      <c r="B383" s="15"/>
      <c r="C383" s="11"/>
      <c r="D383" s="11"/>
      <c r="E383" s="15"/>
      <c r="F383" s="8"/>
      <c r="G383" s="8"/>
      <c r="H383" s="8"/>
      <c r="I383" s="8"/>
      <c r="J383" s="8"/>
      <c r="K383" s="8"/>
      <c r="L383" s="8"/>
      <c r="M383" s="15"/>
      <c r="N383" s="15"/>
      <c r="O383" s="13"/>
      <c r="P383" s="13"/>
      <c r="Q383" s="13"/>
      <c r="R383" s="13"/>
      <c r="S383" s="14"/>
      <c r="T383" s="13"/>
      <c r="U383" s="13"/>
      <c r="V383" s="13"/>
      <c r="W383" s="13"/>
      <c r="X383" s="13"/>
      <c r="Y383" s="13"/>
      <c r="Z383" s="13"/>
    </row>
    <row r="384" spans="1:26" ht="15">
      <c r="A384" s="11"/>
      <c r="B384" s="15"/>
      <c r="C384" s="11"/>
      <c r="D384" s="11"/>
      <c r="E384" s="15"/>
      <c r="F384" s="8"/>
      <c r="G384" s="8"/>
      <c r="H384" s="8"/>
      <c r="I384" s="8"/>
      <c r="J384" s="8"/>
      <c r="K384" s="8"/>
      <c r="L384" s="8"/>
      <c r="M384" s="15"/>
      <c r="N384" s="15"/>
      <c r="O384" s="13"/>
      <c r="P384" s="13"/>
      <c r="Q384" s="13"/>
      <c r="R384" s="13"/>
      <c r="S384" s="14"/>
      <c r="T384" s="13"/>
      <c r="U384" s="13"/>
      <c r="V384" s="13"/>
      <c r="W384" s="13"/>
      <c r="X384" s="13"/>
      <c r="Y384" s="13"/>
      <c r="Z384" s="13"/>
    </row>
    <row r="385" spans="1:26" ht="15">
      <c r="A385" s="11"/>
      <c r="B385" s="15"/>
      <c r="C385" s="11"/>
      <c r="D385" s="11"/>
      <c r="E385" s="15"/>
      <c r="F385" s="8"/>
      <c r="G385" s="8"/>
      <c r="H385" s="8"/>
      <c r="I385" s="8"/>
      <c r="J385" s="8"/>
      <c r="K385" s="8"/>
      <c r="L385" s="8"/>
      <c r="M385" s="15"/>
      <c r="N385" s="15"/>
      <c r="O385" s="13"/>
      <c r="P385" s="13"/>
      <c r="Q385" s="13"/>
      <c r="R385" s="13"/>
      <c r="S385" s="14"/>
      <c r="T385" s="13"/>
      <c r="U385" s="13"/>
      <c r="V385" s="13"/>
      <c r="W385" s="13"/>
      <c r="X385" s="13"/>
      <c r="Y385" s="13"/>
      <c r="Z385" s="13"/>
    </row>
    <row r="386" spans="1:26" ht="15">
      <c r="A386" s="11"/>
      <c r="B386" s="15"/>
      <c r="C386" s="11"/>
      <c r="D386" s="11"/>
      <c r="E386" s="15"/>
      <c r="F386" s="8"/>
      <c r="G386" s="8"/>
      <c r="H386" s="8"/>
      <c r="I386" s="8"/>
      <c r="J386" s="8"/>
      <c r="K386" s="8"/>
      <c r="L386" s="8"/>
      <c r="M386" s="15"/>
      <c r="N386" s="15"/>
      <c r="O386" s="13"/>
      <c r="P386" s="13"/>
      <c r="Q386" s="13"/>
      <c r="R386" s="13"/>
      <c r="S386" s="14"/>
      <c r="T386" s="13"/>
      <c r="U386" s="13"/>
      <c r="V386" s="13"/>
      <c r="W386" s="13"/>
      <c r="X386" s="13"/>
      <c r="Y386" s="13"/>
      <c r="Z386" s="13"/>
    </row>
    <row r="387" spans="1:26" ht="15">
      <c r="A387" s="11"/>
      <c r="B387" s="15"/>
      <c r="C387" s="11"/>
      <c r="D387" s="11"/>
      <c r="E387" s="15"/>
      <c r="F387" s="8"/>
      <c r="G387" s="8"/>
      <c r="H387" s="8"/>
      <c r="I387" s="8"/>
      <c r="J387" s="8"/>
      <c r="K387" s="8"/>
      <c r="L387" s="8"/>
      <c r="M387" s="15"/>
      <c r="N387" s="15"/>
      <c r="O387" s="13"/>
      <c r="P387" s="13"/>
      <c r="Q387" s="13"/>
      <c r="R387" s="13"/>
      <c r="S387" s="14"/>
      <c r="T387" s="13"/>
      <c r="U387" s="13"/>
      <c r="V387" s="13"/>
      <c r="W387" s="13"/>
      <c r="X387" s="13"/>
      <c r="Y387" s="13"/>
      <c r="Z387" s="13"/>
    </row>
    <row r="388" spans="1:26" ht="15">
      <c r="A388" s="11"/>
      <c r="B388" s="15"/>
      <c r="C388" s="11"/>
      <c r="D388" s="11"/>
      <c r="E388" s="15"/>
      <c r="F388" s="8"/>
      <c r="G388" s="8"/>
      <c r="H388" s="8"/>
      <c r="I388" s="8"/>
      <c r="J388" s="8"/>
      <c r="K388" s="8"/>
      <c r="L388" s="8"/>
      <c r="M388" s="15"/>
      <c r="N388" s="15"/>
      <c r="O388" s="13"/>
      <c r="P388" s="13"/>
      <c r="Q388" s="13"/>
      <c r="R388" s="13"/>
      <c r="S388" s="14"/>
      <c r="T388" s="13"/>
      <c r="U388" s="13"/>
      <c r="V388" s="13"/>
      <c r="W388" s="13"/>
      <c r="X388" s="13"/>
      <c r="Y388" s="13"/>
      <c r="Z388" s="13"/>
    </row>
    <row r="389" spans="1:26" ht="15">
      <c r="A389" s="11"/>
      <c r="B389" s="15"/>
      <c r="C389" s="11"/>
      <c r="D389" s="11"/>
      <c r="E389" s="15"/>
      <c r="F389" s="8"/>
      <c r="G389" s="8"/>
      <c r="H389" s="8"/>
      <c r="I389" s="8"/>
      <c r="J389" s="8"/>
      <c r="K389" s="8"/>
      <c r="L389" s="8"/>
      <c r="M389" s="15"/>
      <c r="N389" s="15"/>
      <c r="O389" s="13"/>
      <c r="P389" s="13"/>
      <c r="Q389" s="13"/>
      <c r="R389" s="13"/>
      <c r="S389" s="14"/>
      <c r="T389" s="13"/>
      <c r="U389" s="13"/>
      <c r="V389" s="13"/>
      <c r="W389" s="13"/>
      <c r="X389" s="13"/>
      <c r="Y389" s="13"/>
      <c r="Z389" s="13"/>
    </row>
    <row r="390" spans="1:26" ht="15">
      <c r="A390" s="11"/>
      <c r="B390" s="15"/>
      <c r="C390" s="11"/>
      <c r="D390" s="11"/>
      <c r="E390" s="15"/>
      <c r="F390" s="8"/>
      <c r="G390" s="8"/>
      <c r="H390" s="8"/>
      <c r="I390" s="8"/>
      <c r="J390" s="8"/>
      <c r="K390" s="8"/>
      <c r="L390" s="8"/>
      <c r="M390" s="15"/>
      <c r="N390" s="15"/>
      <c r="O390" s="13"/>
      <c r="P390" s="13"/>
      <c r="Q390" s="13"/>
      <c r="R390" s="13"/>
      <c r="S390" s="14"/>
      <c r="T390" s="13"/>
      <c r="U390" s="13"/>
      <c r="V390" s="13"/>
      <c r="W390" s="13"/>
      <c r="X390" s="13"/>
      <c r="Y390" s="13"/>
      <c r="Z390" s="13"/>
    </row>
    <row r="391" spans="1:26" ht="15">
      <c r="A391" s="11"/>
      <c r="B391" s="15"/>
      <c r="C391" s="11"/>
      <c r="D391" s="11"/>
      <c r="E391" s="15"/>
      <c r="F391" s="8"/>
      <c r="G391" s="8"/>
      <c r="H391" s="8"/>
      <c r="I391" s="8"/>
      <c r="J391" s="8"/>
      <c r="K391" s="8"/>
      <c r="L391" s="8"/>
      <c r="M391" s="15"/>
      <c r="N391" s="15"/>
      <c r="O391" s="13"/>
      <c r="P391" s="13"/>
      <c r="Q391" s="13"/>
      <c r="R391" s="13"/>
      <c r="S391" s="14"/>
      <c r="T391" s="13"/>
      <c r="U391" s="13"/>
      <c r="V391" s="13"/>
      <c r="W391" s="13"/>
      <c r="X391" s="13"/>
      <c r="Y391" s="13"/>
      <c r="Z391" s="13"/>
    </row>
    <row r="392" spans="1:26" ht="15">
      <c r="A392" s="11"/>
      <c r="B392" s="15"/>
      <c r="C392" s="11"/>
      <c r="D392" s="11"/>
      <c r="E392" s="15"/>
      <c r="F392" s="8"/>
      <c r="G392" s="8"/>
      <c r="H392" s="8"/>
      <c r="I392" s="8"/>
      <c r="J392" s="8"/>
      <c r="K392" s="8"/>
      <c r="L392" s="8"/>
      <c r="M392" s="15"/>
      <c r="N392" s="15"/>
      <c r="O392" s="13"/>
      <c r="P392" s="13"/>
      <c r="Q392" s="13"/>
      <c r="R392" s="13"/>
      <c r="S392" s="14"/>
      <c r="T392" s="13"/>
      <c r="U392" s="13"/>
      <c r="V392" s="13"/>
      <c r="W392" s="13"/>
      <c r="X392" s="13"/>
      <c r="Y392" s="13"/>
      <c r="Z392" s="13"/>
    </row>
    <row r="393" spans="1:26" ht="15">
      <c r="A393" s="11"/>
      <c r="B393" s="15"/>
      <c r="C393" s="11"/>
      <c r="D393" s="11"/>
      <c r="E393" s="15"/>
      <c r="F393" s="8"/>
      <c r="G393" s="8"/>
      <c r="H393" s="8"/>
      <c r="I393" s="8"/>
      <c r="J393" s="8"/>
      <c r="K393" s="8"/>
      <c r="L393" s="8"/>
      <c r="M393" s="15"/>
      <c r="N393" s="15"/>
      <c r="O393" s="13"/>
      <c r="P393" s="13"/>
      <c r="Q393" s="13"/>
      <c r="R393" s="13"/>
      <c r="S393" s="14"/>
      <c r="T393" s="13"/>
      <c r="U393" s="13"/>
      <c r="V393" s="13"/>
      <c r="W393" s="13"/>
      <c r="X393" s="13"/>
      <c r="Y393" s="13"/>
      <c r="Z393" s="13"/>
    </row>
    <row r="394" spans="1:26" ht="15">
      <c r="A394" s="11"/>
      <c r="B394" s="15"/>
      <c r="C394" s="11"/>
      <c r="D394" s="11"/>
      <c r="E394" s="15"/>
      <c r="F394" s="8"/>
      <c r="G394" s="8"/>
      <c r="H394" s="8"/>
      <c r="I394" s="8"/>
      <c r="J394" s="8"/>
      <c r="K394" s="8"/>
      <c r="L394" s="8"/>
      <c r="M394" s="15"/>
      <c r="N394" s="15"/>
      <c r="O394" s="13"/>
      <c r="P394" s="13"/>
      <c r="Q394" s="13"/>
      <c r="R394" s="13"/>
      <c r="S394" s="14"/>
      <c r="T394" s="13"/>
      <c r="U394" s="13"/>
      <c r="V394" s="13"/>
      <c r="W394" s="13"/>
      <c r="X394" s="13"/>
      <c r="Y394" s="13"/>
      <c r="Z394" s="13"/>
    </row>
    <row r="395" spans="1:26" ht="15">
      <c r="A395" s="11"/>
      <c r="B395" s="15"/>
      <c r="C395" s="11"/>
      <c r="D395" s="11"/>
      <c r="E395" s="15"/>
      <c r="F395" s="8"/>
      <c r="G395" s="8"/>
      <c r="H395" s="8"/>
      <c r="I395" s="8"/>
      <c r="J395" s="8"/>
      <c r="K395" s="8"/>
      <c r="L395" s="8"/>
      <c r="M395" s="15"/>
      <c r="N395" s="15"/>
      <c r="O395" s="13"/>
      <c r="P395" s="13"/>
      <c r="Q395" s="13"/>
      <c r="R395" s="13"/>
      <c r="S395" s="14"/>
      <c r="T395" s="13"/>
      <c r="U395" s="13"/>
      <c r="V395" s="13"/>
      <c r="W395" s="13"/>
      <c r="X395" s="13"/>
      <c r="Y395" s="13"/>
      <c r="Z395" s="13"/>
    </row>
    <row r="396" spans="1:26" ht="15">
      <c r="A396" s="11"/>
      <c r="B396" s="15"/>
      <c r="C396" s="11"/>
      <c r="D396" s="11"/>
      <c r="E396" s="15"/>
      <c r="F396" s="8"/>
      <c r="G396" s="8"/>
      <c r="H396" s="8"/>
      <c r="I396" s="8"/>
      <c r="J396" s="8"/>
      <c r="K396" s="8"/>
      <c r="L396" s="8"/>
      <c r="M396" s="15"/>
      <c r="N396" s="15"/>
      <c r="O396" s="13"/>
      <c r="P396" s="13"/>
      <c r="Q396" s="13"/>
      <c r="R396" s="13"/>
      <c r="S396" s="14"/>
      <c r="T396" s="13"/>
      <c r="U396" s="13"/>
      <c r="V396" s="13"/>
      <c r="W396" s="13"/>
      <c r="X396" s="13"/>
      <c r="Y396" s="13"/>
      <c r="Z396" s="13"/>
    </row>
    <row r="397" spans="1:26" ht="15">
      <c r="A397" s="11"/>
      <c r="B397" s="15"/>
      <c r="C397" s="11"/>
      <c r="D397" s="11"/>
      <c r="E397" s="15"/>
      <c r="F397" s="8"/>
      <c r="G397" s="8"/>
      <c r="H397" s="8"/>
      <c r="I397" s="8"/>
      <c r="J397" s="8"/>
      <c r="K397" s="8"/>
      <c r="L397" s="8"/>
      <c r="M397" s="15"/>
      <c r="N397" s="15"/>
      <c r="O397" s="13"/>
      <c r="P397" s="13"/>
      <c r="Q397" s="13"/>
      <c r="R397" s="13"/>
      <c r="S397" s="14"/>
      <c r="T397" s="13"/>
      <c r="U397" s="13"/>
      <c r="V397" s="13"/>
      <c r="W397" s="13"/>
      <c r="X397" s="13"/>
      <c r="Y397" s="13"/>
      <c r="Z397" s="13"/>
    </row>
    <row r="398" spans="1:26" ht="15">
      <c r="A398" s="11"/>
      <c r="B398" s="15"/>
      <c r="C398" s="11"/>
      <c r="D398" s="11"/>
      <c r="E398" s="15"/>
      <c r="F398" s="8"/>
      <c r="G398" s="8"/>
      <c r="H398" s="8"/>
      <c r="I398" s="8"/>
      <c r="J398" s="8"/>
      <c r="K398" s="8"/>
      <c r="L398" s="8"/>
      <c r="M398" s="15"/>
      <c r="N398" s="15"/>
      <c r="O398" s="13"/>
      <c r="P398" s="13"/>
      <c r="Q398" s="13"/>
      <c r="R398" s="13"/>
      <c r="S398" s="14"/>
      <c r="T398" s="13"/>
      <c r="U398" s="13"/>
      <c r="V398" s="13"/>
      <c r="W398" s="13"/>
      <c r="X398" s="13"/>
      <c r="Y398" s="13"/>
      <c r="Z398" s="13"/>
    </row>
    <row r="399" spans="1:26" ht="15">
      <c r="A399" s="11"/>
      <c r="B399" s="15"/>
      <c r="C399" s="11"/>
      <c r="D399" s="11"/>
      <c r="E399" s="15"/>
      <c r="F399" s="8"/>
      <c r="G399" s="8"/>
      <c r="H399" s="8"/>
      <c r="I399" s="8"/>
      <c r="J399" s="8"/>
      <c r="K399" s="8"/>
      <c r="L399" s="8"/>
      <c r="M399" s="15"/>
      <c r="N399" s="15"/>
      <c r="O399" s="13"/>
      <c r="P399" s="13"/>
      <c r="Q399" s="13"/>
      <c r="R399" s="13"/>
      <c r="S399" s="14"/>
      <c r="T399" s="13"/>
      <c r="U399" s="13"/>
      <c r="V399" s="13"/>
      <c r="W399" s="13"/>
      <c r="X399" s="13"/>
      <c r="Y399" s="13"/>
      <c r="Z399" s="13"/>
    </row>
    <row r="400" spans="1:26" ht="15">
      <c r="A400" s="11"/>
      <c r="B400" s="15"/>
      <c r="C400" s="11"/>
      <c r="D400" s="11"/>
      <c r="E400" s="15"/>
      <c r="F400" s="8"/>
      <c r="G400" s="8"/>
      <c r="H400" s="8"/>
      <c r="I400" s="8"/>
      <c r="J400" s="8"/>
      <c r="K400" s="8"/>
      <c r="L400" s="8"/>
      <c r="M400" s="15"/>
      <c r="N400" s="15"/>
      <c r="O400" s="13"/>
      <c r="P400" s="13"/>
      <c r="Q400" s="13"/>
      <c r="R400" s="13"/>
      <c r="S400" s="14"/>
      <c r="T400" s="13"/>
      <c r="U400" s="13"/>
      <c r="V400" s="13"/>
      <c r="W400" s="13"/>
      <c r="X400" s="13"/>
      <c r="Y400" s="13"/>
      <c r="Z400" s="13"/>
    </row>
    <row r="401" spans="1:26" ht="15">
      <c r="A401" s="11"/>
      <c r="B401" s="15"/>
      <c r="C401" s="11"/>
      <c r="D401" s="11"/>
      <c r="E401" s="15"/>
      <c r="F401" s="8"/>
      <c r="G401" s="8"/>
      <c r="H401" s="8"/>
      <c r="I401" s="8"/>
      <c r="J401" s="8"/>
      <c r="K401" s="8"/>
      <c r="L401" s="8"/>
      <c r="M401" s="15"/>
      <c r="N401" s="15"/>
      <c r="O401" s="13"/>
      <c r="P401" s="13"/>
      <c r="Q401" s="13"/>
      <c r="R401" s="13"/>
      <c r="S401" s="14"/>
      <c r="T401" s="13"/>
      <c r="U401" s="13"/>
      <c r="V401" s="13"/>
      <c r="W401" s="13"/>
      <c r="X401" s="13"/>
      <c r="Y401" s="13"/>
      <c r="Z401" s="13"/>
    </row>
    <row r="402" spans="1:26" ht="15">
      <c r="A402" s="11"/>
      <c r="B402" s="15"/>
      <c r="C402" s="11"/>
      <c r="D402" s="11"/>
      <c r="E402" s="15"/>
      <c r="F402" s="8"/>
      <c r="G402" s="8"/>
      <c r="H402" s="8"/>
      <c r="I402" s="8"/>
      <c r="J402" s="8"/>
      <c r="K402" s="8"/>
      <c r="L402" s="8"/>
      <c r="M402" s="15"/>
      <c r="N402" s="15"/>
      <c r="O402" s="13"/>
      <c r="P402" s="13"/>
      <c r="Q402" s="13"/>
      <c r="R402" s="13"/>
      <c r="S402" s="14"/>
      <c r="T402" s="13"/>
      <c r="U402" s="13"/>
      <c r="V402" s="13"/>
      <c r="W402" s="13"/>
      <c r="X402" s="13"/>
      <c r="Y402" s="13"/>
      <c r="Z402" s="13"/>
    </row>
    <row r="403" spans="1:26" ht="15">
      <c r="A403" s="11"/>
      <c r="B403" s="15"/>
      <c r="C403" s="11"/>
      <c r="D403" s="11"/>
      <c r="E403" s="15"/>
      <c r="F403" s="8"/>
      <c r="G403" s="8"/>
      <c r="H403" s="8"/>
      <c r="I403" s="8"/>
      <c r="J403" s="8"/>
      <c r="K403" s="8"/>
      <c r="L403" s="8"/>
      <c r="M403" s="15"/>
      <c r="N403" s="15"/>
      <c r="O403" s="13"/>
      <c r="P403" s="13"/>
      <c r="Q403" s="13"/>
      <c r="R403" s="13"/>
      <c r="S403" s="14"/>
      <c r="T403" s="13"/>
      <c r="U403" s="13"/>
      <c r="V403" s="13"/>
      <c r="W403" s="13"/>
      <c r="X403" s="13"/>
      <c r="Y403" s="13"/>
      <c r="Z403" s="13"/>
    </row>
    <row r="404" spans="1:26" ht="15">
      <c r="A404" s="11"/>
      <c r="B404" s="15"/>
      <c r="C404" s="11"/>
      <c r="D404" s="11"/>
      <c r="E404" s="15"/>
      <c r="F404" s="8"/>
      <c r="G404" s="8"/>
      <c r="H404" s="8"/>
      <c r="I404" s="8"/>
      <c r="J404" s="8"/>
      <c r="K404" s="8"/>
      <c r="L404" s="8"/>
      <c r="M404" s="15"/>
      <c r="N404" s="15"/>
      <c r="O404" s="13"/>
      <c r="P404" s="13"/>
      <c r="Q404" s="13"/>
      <c r="R404" s="13"/>
      <c r="S404" s="14"/>
      <c r="T404" s="13"/>
      <c r="U404" s="13"/>
      <c r="V404" s="13"/>
      <c r="W404" s="13"/>
      <c r="X404" s="13"/>
      <c r="Y404" s="13"/>
      <c r="Z404" s="13"/>
    </row>
    <row r="405" spans="1:26" ht="15">
      <c r="A405" s="11"/>
      <c r="B405" s="15"/>
      <c r="C405" s="11"/>
      <c r="D405" s="11"/>
      <c r="E405" s="15"/>
      <c r="F405" s="8"/>
      <c r="G405" s="8"/>
      <c r="H405" s="8"/>
      <c r="I405" s="8"/>
      <c r="J405" s="8"/>
      <c r="K405" s="8"/>
      <c r="L405" s="8"/>
      <c r="M405" s="15"/>
      <c r="N405" s="15"/>
      <c r="O405" s="13"/>
      <c r="P405" s="13"/>
      <c r="Q405" s="13"/>
      <c r="R405" s="13"/>
      <c r="S405" s="14"/>
      <c r="T405" s="13"/>
      <c r="U405" s="13"/>
      <c r="V405" s="13"/>
      <c r="W405" s="13"/>
      <c r="X405" s="13"/>
      <c r="Y405" s="13"/>
      <c r="Z405" s="13"/>
    </row>
    <row r="406" spans="1:26" ht="15">
      <c r="A406" s="11"/>
      <c r="B406" s="15"/>
      <c r="C406" s="11"/>
      <c r="D406" s="11"/>
      <c r="E406" s="15"/>
      <c r="F406" s="8"/>
      <c r="G406" s="8"/>
      <c r="H406" s="8"/>
      <c r="I406" s="8"/>
      <c r="J406" s="8"/>
      <c r="K406" s="8"/>
      <c r="L406" s="8"/>
      <c r="M406" s="15"/>
      <c r="N406" s="15"/>
      <c r="O406" s="13"/>
      <c r="P406" s="13"/>
      <c r="Q406" s="13"/>
      <c r="R406" s="13"/>
      <c r="S406" s="14"/>
      <c r="T406" s="13"/>
      <c r="U406" s="13"/>
      <c r="V406" s="13"/>
      <c r="W406" s="13"/>
      <c r="X406" s="13"/>
      <c r="Y406" s="13"/>
      <c r="Z406" s="13"/>
    </row>
    <row r="407" spans="1:26" ht="15">
      <c r="A407" s="11"/>
      <c r="B407" s="15"/>
      <c r="C407" s="11"/>
      <c r="D407" s="11"/>
      <c r="E407" s="15"/>
      <c r="F407" s="8"/>
      <c r="G407" s="8"/>
      <c r="H407" s="8"/>
      <c r="I407" s="8"/>
      <c r="J407" s="8"/>
      <c r="K407" s="8"/>
      <c r="L407" s="8"/>
      <c r="M407" s="15"/>
      <c r="N407" s="15"/>
      <c r="O407" s="13"/>
      <c r="P407" s="13"/>
      <c r="Q407" s="13"/>
      <c r="R407" s="13"/>
      <c r="S407" s="14"/>
      <c r="T407" s="13"/>
      <c r="U407" s="13"/>
      <c r="V407" s="13"/>
      <c r="W407" s="13"/>
      <c r="X407" s="13"/>
      <c r="Y407" s="13"/>
      <c r="Z407" s="13"/>
    </row>
    <row r="408" spans="1:26" ht="15">
      <c r="A408" s="11"/>
      <c r="B408" s="15"/>
      <c r="C408" s="11"/>
      <c r="D408" s="11"/>
      <c r="E408" s="15"/>
      <c r="F408" s="8"/>
      <c r="G408" s="8"/>
      <c r="H408" s="8"/>
      <c r="I408" s="8"/>
      <c r="J408" s="8"/>
      <c r="K408" s="8"/>
      <c r="L408" s="8"/>
      <c r="M408" s="15"/>
      <c r="N408" s="15"/>
      <c r="O408" s="13"/>
      <c r="P408" s="13"/>
      <c r="Q408" s="13"/>
      <c r="R408" s="13"/>
      <c r="S408" s="14"/>
      <c r="T408" s="13"/>
      <c r="U408" s="13"/>
      <c r="V408" s="13"/>
      <c r="W408" s="13"/>
      <c r="X408" s="13"/>
      <c r="Y408" s="13"/>
      <c r="Z408" s="13"/>
    </row>
    <row r="409" spans="1:26" ht="15">
      <c r="A409" s="11"/>
      <c r="B409" s="15"/>
      <c r="C409" s="11"/>
      <c r="D409" s="11"/>
      <c r="E409" s="15"/>
      <c r="F409" s="8"/>
      <c r="G409" s="8"/>
      <c r="H409" s="8"/>
      <c r="I409" s="8"/>
      <c r="J409" s="8"/>
      <c r="K409" s="8"/>
      <c r="L409" s="8"/>
      <c r="M409" s="15"/>
      <c r="N409" s="15"/>
      <c r="O409" s="13"/>
      <c r="P409" s="13"/>
      <c r="Q409" s="13"/>
      <c r="R409" s="13"/>
      <c r="S409" s="14"/>
      <c r="T409" s="13"/>
      <c r="U409" s="13"/>
      <c r="V409" s="13"/>
      <c r="W409" s="13"/>
      <c r="X409" s="13"/>
      <c r="Y409" s="13"/>
      <c r="Z409" s="13"/>
    </row>
    <row r="410" spans="1:26" ht="15">
      <c r="A410" s="11"/>
      <c r="B410" s="15"/>
      <c r="C410" s="11"/>
      <c r="D410" s="11"/>
      <c r="E410" s="15"/>
      <c r="F410" s="8"/>
      <c r="G410" s="8"/>
      <c r="H410" s="8"/>
      <c r="I410" s="8"/>
      <c r="J410" s="8"/>
      <c r="K410" s="8"/>
      <c r="L410" s="8"/>
      <c r="M410" s="15"/>
      <c r="N410" s="15"/>
      <c r="O410" s="13"/>
      <c r="P410" s="13"/>
      <c r="Q410" s="13"/>
      <c r="R410" s="13"/>
      <c r="S410" s="14"/>
      <c r="T410" s="13"/>
      <c r="U410" s="13"/>
      <c r="V410" s="13"/>
      <c r="W410" s="13"/>
      <c r="X410" s="13"/>
      <c r="Y410" s="13"/>
      <c r="Z410" s="13"/>
    </row>
    <row r="411" spans="1:26" ht="15">
      <c r="A411" s="11"/>
      <c r="B411" s="15"/>
      <c r="C411" s="11"/>
      <c r="D411" s="11"/>
      <c r="E411" s="15"/>
      <c r="F411" s="8"/>
      <c r="G411" s="8"/>
      <c r="H411" s="8"/>
      <c r="I411" s="8"/>
      <c r="J411" s="8"/>
      <c r="K411" s="8"/>
      <c r="L411" s="8"/>
      <c r="M411" s="15"/>
      <c r="N411" s="15"/>
      <c r="O411" s="13"/>
      <c r="P411" s="13"/>
      <c r="Q411" s="13"/>
      <c r="R411" s="13"/>
      <c r="S411" s="14"/>
      <c r="T411" s="13"/>
      <c r="U411" s="13"/>
      <c r="V411" s="13"/>
      <c r="W411" s="13"/>
      <c r="X411" s="13"/>
      <c r="Y411" s="13"/>
      <c r="Z411" s="13"/>
    </row>
    <row r="412" spans="1:26" ht="15">
      <c r="A412" s="11"/>
      <c r="B412" s="15"/>
      <c r="C412" s="11"/>
      <c r="D412" s="11"/>
      <c r="E412" s="15"/>
      <c r="F412" s="8"/>
      <c r="G412" s="8"/>
      <c r="H412" s="8"/>
      <c r="I412" s="8"/>
      <c r="J412" s="8"/>
      <c r="K412" s="8"/>
      <c r="L412" s="8"/>
      <c r="M412" s="15"/>
      <c r="N412" s="15"/>
      <c r="O412" s="13"/>
      <c r="P412" s="13"/>
      <c r="Q412" s="13"/>
      <c r="R412" s="13"/>
      <c r="S412" s="14"/>
      <c r="T412" s="13"/>
      <c r="U412" s="13"/>
      <c r="V412" s="13"/>
      <c r="W412" s="13"/>
      <c r="X412" s="13"/>
      <c r="Y412" s="13"/>
      <c r="Z412" s="13"/>
    </row>
    <row r="413" spans="1:26" ht="15">
      <c r="A413" s="11"/>
      <c r="B413" s="15"/>
      <c r="C413" s="11"/>
      <c r="D413" s="11"/>
      <c r="E413" s="15"/>
      <c r="F413" s="8"/>
      <c r="G413" s="8"/>
      <c r="H413" s="8"/>
      <c r="I413" s="8"/>
      <c r="J413" s="8"/>
      <c r="K413" s="8"/>
      <c r="L413" s="8"/>
      <c r="M413" s="15"/>
      <c r="N413" s="15"/>
      <c r="O413" s="13"/>
      <c r="P413" s="13"/>
      <c r="Q413" s="13"/>
      <c r="R413" s="13"/>
      <c r="S413" s="14"/>
      <c r="T413" s="13"/>
      <c r="U413" s="13"/>
      <c r="V413" s="13"/>
      <c r="W413" s="13"/>
      <c r="X413" s="13"/>
      <c r="Y413" s="13"/>
      <c r="Z413" s="13"/>
    </row>
    <row r="414" spans="1:26" ht="15">
      <c r="A414" s="11"/>
      <c r="B414" s="15"/>
      <c r="C414" s="11"/>
      <c r="D414" s="11"/>
      <c r="E414" s="15"/>
      <c r="F414" s="8"/>
      <c r="G414" s="8"/>
      <c r="H414" s="8"/>
      <c r="I414" s="8"/>
      <c r="J414" s="8"/>
      <c r="K414" s="8"/>
      <c r="L414" s="8"/>
      <c r="M414" s="15"/>
      <c r="N414" s="15"/>
      <c r="O414" s="13"/>
      <c r="P414" s="13"/>
      <c r="Q414" s="13"/>
      <c r="R414" s="13"/>
      <c r="S414" s="14"/>
      <c r="T414" s="13"/>
      <c r="U414" s="13"/>
      <c r="V414" s="13"/>
      <c r="W414" s="13"/>
      <c r="X414" s="13"/>
      <c r="Y414" s="13"/>
      <c r="Z414" s="13"/>
    </row>
    <row r="415" spans="1:26" ht="15">
      <c r="A415" s="11"/>
      <c r="B415" s="15"/>
      <c r="C415" s="11"/>
      <c r="D415" s="11"/>
      <c r="E415" s="15"/>
      <c r="F415" s="8"/>
      <c r="G415" s="8"/>
      <c r="H415" s="8"/>
      <c r="I415" s="8"/>
      <c r="J415" s="8"/>
      <c r="K415" s="8"/>
      <c r="L415" s="8"/>
      <c r="M415" s="15"/>
      <c r="N415" s="15"/>
      <c r="O415" s="13"/>
      <c r="P415" s="13"/>
      <c r="Q415" s="13"/>
      <c r="R415" s="13"/>
      <c r="S415" s="14"/>
      <c r="T415" s="13"/>
      <c r="U415" s="13"/>
      <c r="V415" s="13"/>
      <c r="W415" s="13"/>
      <c r="X415" s="13"/>
      <c r="Y415" s="13"/>
      <c r="Z415" s="13"/>
    </row>
    <row r="416" spans="1:26" ht="15">
      <c r="A416" s="11"/>
      <c r="B416" s="15"/>
      <c r="C416" s="11"/>
      <c r="D416" s="11"/>
      <c r="E416" s="15"/>
      <c r="F416" s="8"/>
      <c r="G416" s="8"/>
      <c r="H416" s="8"/>
      <c r="I416" s="8"/>
      <c r="J416" s="8"/>
      <c r="K416" s="8"/>
      <c r="L416" s="8"/>
      <c r="M416" s="15"/>
      <c r="N416" s="15"/>
      <c r="O416" s="13"/>
      <c r="P416" s="13"/>
      <c r="Q416" s="13"/>
      <c r="R416" s="13"/>
      <c r="S416" s="14"/>
      <c r="T416" s="13"/>
      <c r="U416" s="13"/>
      <c r="V416" s="13"/>
      <c r="W416" s="13"/>
      <c r="X416" s="13"/>
      <c r="Y416" s="13"/>
      <c r="Z416" s="13"/>
    </row>
    <row r="417" spans="1:26" ht="15">
      <c r="A417" s="11"/>
      <c r="B417" s="15"/>
      <c r="C417" s="11"/>
      <c r="D417" s="11"/>
      <c r="E417" s="15"/>
      <c r="F417" s="8"/>
      <c r="G417" s="8"/>
      <c r="H417" s="8"/>
      <c r="I417" s="8"/>
      <c r="J417" s="8"/>
      <c r="K417" s="8"/>
      <c r="L417" s="8"/>
      <c r="M417" s="15"/>
      <c r="N417" s="15"/>
      <c r="O417" s="13"/>
      <c r="P417" s="13"/>
      <c r="Q417" s="13"/>
      <c r="R417" s="13"/>
      <c r="S417" s="14"/>
      <c r="T417" s="13"/>
      <c r="U417" s="13"/>
      <c r="V417" s="13"/>
      <c r="W417" s="13"/>
      <c r="X417" s="13"/>
      <c r="Y417" s="13"/>
      <c r="Z417" s="13"/>
    </row>
    <row r="418" spans="1:26" ht="15">
      <c r="A418" s="11"/>
      <c r="B418" s="15"/>
      <c r="C418" s="11"/>
      <c r="D418" s="11"/>
      <c r="E418" s="15"/>
      <c r="F418" s="8"/>
      <c r="G418" s="8"/>
      <c r="H418" s="8"/>
      <c r="I418" s="8"/>
      <c r="J418" s="8"/>
      <c r="K418" s="8"/>
      <c r="L418" s="8"/>
      <c r="M418" s="15"/>
      <c r="N418" s="15"/>
      <c r="O418" s="13"/>
      <c r="P418" s="13"/>
      <c r="Q418" s="13"/>
      <c r="R418" s="13"/>
      <c r="S418" s="14"/>
      <c r="T418" s="13"/>
      <c r="U418" s="13"/>
      <c r="V418" s="13"/>
      <c r="W418" s="13"/>
      <c r="X418" s="13"/>
      <c r="Y418" s="13"/>
      <c r="Z418" s="13"/>
    </row>
    <row r="419" spans="1:26" ht="15">
      <c r="A419" s="11"/>
      <c r="B419" s="15"/>
      <c r="C419" s="11"/>
      <c r="D419" s="11"/>
      <c r="E419" s="15"/>
      <c r="F419" s="8"/>
      <c r="G419" s="8"/>
      <c r="H419" s="8"/>
      <c r="I419" s="8"/>
      <c r="J419" s="8"/>
      <c r="K419" s="8"/>
      <c r="L419" s="8"/>
      <c r="M419" s="15"/>
      <c r="N419" s="15"/>
      <c r="O419" s="13"/>
      <c r="P419" s="13"/>
      <c r="Q419" s="13"/>
      <c r="R419" s="13"/>
      <c r="S419" s="14"/>
      <c r="T419" s="13"/>
      <c r="U419" s="13"/>
      <c r="V419" s="13"/>
      <c r="W419" s="13"/>
      <c r="X419" s="13"/>
      <c r="Y419" s="13"/>
      <c r="Z419" s="13"/>
    </row>
    <row r="420" spans="1:26" ht="15">
      <c r="A420" s="11"/>
      <c r="B420" s="15"/>
      <c r="C420" s="11"/>
      <c r="D420" s="11"/>
      <c r="E420" s="15"/>
      <c r="F420" s="8"/>
      <c r="G420" s="8"/>
      <c r="H420" s="8"/>
      <c r="I420" s="8"/>
      <c r="J420" s="8"/>
      <c r="K420" s="8"/>
      <c r="L420" s="8"/>
      <c r="M420" s="15"/>
      <c r="N420" s="15"/>
      <c r="O420" s="13"/>
      <c r="P420" s="13"/>
      <c r="Q420" s="13"/>
      <c r="R420" s="13"/>
      <c r="S420" s="14"/>
      <c r="T420" s="13"/>
      <c r="U420" s="13"/>
      <c r="V420" s="13"/>
      <c r="W420" s="13"/>
      <c r="X420" s="13"/>
      <c r="Y420" s="13"/>
      <c r="Z420" s="13"/>
    </row>
    <row r="421" spans="1:26" ht="15">
      <c r="A421" s="11"/>
      <c r="B421" s="15"/>
      <c r="C421" s="11"/>
      <c r="D421" s="11"/>
      <c r="E421" s="15"/>
      <c r="F421" s="8"/>
      <c r="G421" s="8"/>
      <c r="H421" s="8"/>
      <c r="I421" s="8"/>
      <c r="J421" s="8"/>
      <c r="K421" s="8"/>
      <c r="L421" s="8"/>
      <c r="M421" s="15"/>
      <c r="N421" s="15"/>
      <c r="O421" s="13"/>
      <c r="P421" s="13"/>
      <c r="Q421" s="13"/>
      <c r="R421" s="13"/>
      <c r="S421" s="14"/>
      <c r="T421" s="13"/>
      <c r="U421" s="13"/>
      <c r="V421" s="13"/>
      <c r="W421" s="13"/>
      <c r="X421" s="13"/>
      <c r="Y421" s="13"/>
      <c r="Z421" s="13"/>
    </row>
    <row r="422" spans="1:26" ht="15">
      <c r="A422" s="11"/>
      <c r="B422" s="15"/>
      <c r="C422" s="11"/>
      <c r="D422" s="11"/>
      <c r="E422" s="15"/>
      <c r="F422" s="8"/>
      <c r="G422" s="8"/>
      <c r="H422" s="8"/>
      <c r="I422" s="8"/>
      <c r="J422" s="8"/>
      <c r="K422" s="8"/>
      <c r="L422" s="8"/>
      <c r="M422" s="15"/>
      <c r="N422" s="15"/>
      <c r="O422" s="13"/>
      <c r="P422" s="13"/>
      <c r="Q422" s="13"/>
      <c r="R422" s="13"/>
      <c r="S422" s="14"/>
      <c r="T422" s="13"/>
      <c r="U422" s="13"/>
      <c r="V422" s="13"/>
      <c r="W422" s="13"/>
      <c r="X422" s="13"/>
      <c r="Y422" s="13"/>
      <c r="Z422" s="13"/>
    </row>
    <row r="423" spans="1:26" ht="15">
      <c r="A423" s="11"/>
      <c r="B423" s="15"/>
      <c r="C423" s="11"/>
      <c r="D423" s="11"/>
      <c r="E423" s="15"/>
      <c r="F423" s="8"/>
      <c r="G423" s="8"/>
      <c r="H423" s="8"/>
      <c r="I423" s="8"/>
      <c r="J423" s="8"/>
      <c r="K423" s="8"/>
      <c r="L423" s="8"/>
      <c r="M423" s="15"/>
      <c r="N423" s="15"/>
      <c r="O423" s="13"/>
      <c r="P423" s="13"/>
      <c r="Q423" s="13"/>
      <c r="R423" s="13"/>
      <c r="S423" s="14"/>
      <c r="T423" s="13"/>
      <c r="U423" s="13"/>
      <c r="V423" s="13"/>
      <c r="W423" s="13"/>
      <c r="X423" s="13"/>
      <c r="Y423" s="13"/>
      <c r="Z423" s="13"/>
    </row>
    <row r="424" spans="1:26" ht="15">
      <c r="A424" s="11"/>
      <c r="B424" s="15"/>
      <c r="C424" s="11"/>
      <c r="D424" s="11"/>
      <c r="E424" s="15"/>
      <c r="F424" s="8"/>
      <c r="G424" s="8"/>
      <c r="H424" s="8"/>
      <c r="I424" s="8"/>
      <c r="J424" s="8"/>
      <c r="K424" s="8"/>
      <c r="L424" s="8"/>
      <c r="M424" s="15"/>
      <c r="N424" s="15"/>
      <c r="O424" s="13"/>
      <c r="P424" s="13"/>
      <c r="Q424" s="13"/>
      <c r="R424" s="13"/>
      <c r="S424" s="14"/>
      <c r="T424" s="13"/>
      <c r="U424" s="13"/>
      <c r="V424" s="13"/>
      <c r="W424" s="13"/>
      <c r="X424" s="13"/>
      <c r="Y424" s="13"/>
      <c r="Z424" s="13"/>
    </row>
    <row r="425" spans="1:26" ht="15">
      <c r="A425" s="11"/>
      <c r="B425" s="15"/>
      <c r="C425" s="11"/>
      <c r="D425" s="11"/>
      <c r="E425" s="15"/>
      <c r="F425" s="8"/>
      <c r="G425" s="8"/>
      <c r="H425" s="8"/>
      <c r="I425" s="8"/>
      <c r="J425" s="8"/>
      <c r="K425" s="8"/>
      <c r="L425" s="8"/>
      <c r="M425" s="15"/>
      <c r="N425" s="15"/>
      <c r="O425" s="13"/>
      <c r="P425" s="13"/>
      <c r="Q425" s="13"/>
      <c r="R425" s="13"/>
      <c r="S425" s="14"/>
      <c r="T425" s="13"/>
      <c r="U425" s="13"/>
      <c r="V425" s="13"/>
      <c r="W425" s="13"/>
      <c r="X425" s="13"/>
      <c r="Y425" s="13"/>
      <c r="Z425" s="13"/>
    </row>
    <row r="426" spans="1:26" ht="15">
      <c r="A426" s="11"/>
      <c r="B426" s="15"/>
      <c r="C426" s="11"/>
      <c r="D426" s="11"/>
      <c r="E426" s="15"/>
      <c r="F426" s="8"/>
      <c r="G426" s="8"/>
      <c r="H426" s="8"/>
      <c r="I426" s="8"/>
      <c r="J426" s="8"/>
      <c r="K426" s="8"/>
      <c r="L426" s="8"/>
      <c r="M426" s="15"/>
      <c r="N426" s="15"/>
      <c r="O426" s="13"/>
      <c r="P426" s="13"/>
      <c r="Q426" s="13"/>
      <c r="R426" s="13"/>
      <c r="S426" s="14"/>
      <c r="T426" s="13"/>
      <c r="U426" s="13"/>
      <c r="V426" s="13"/>
      <c r="W426" s="13"/>
      <c r="X426" s="13"/>
      <c r="Y426" s="13"/>
      <c r="Z426" s="13"/>
    </row>
    <row r="427" spans="1:26" ht="15">
      <c r="A427" s="11"/>
      <c r="B427" s="15"/>
      <c r="C427" s="11"/>
      <c r="D427" s="11"/>
      <c r="E427" s="15"/>
      <c r="F427" s="8"/>
      <c r="G427" s="8"/>
      <c r="H427" s="8"/>
      <c r="I427" s="8"/>
      <c r="J427" s="8"/>
      <c r="K427" s="8"/>
      <c r="L427" s="8"/>
      <c r="M427" s="15"/>
      <c r="N427" s="15"/>
      <c r="O427" s="13"/>
      <c r="P427" s="13"/>
      <c r="Q427" s="13"/>
      <c r="R427" s="13"/>
      <c r="S427" s="14"/>
      <c r="T427" s="13"/>
      <c r="U427" s="13"/>
      <c r="V427" s="13"/>
      <c r="W427" s="13"/>
      <c r="X427" s="13"/>
      <c r="Y427" s="13"/>
      <c r="Z427" s="13"/>
    </row>
    <row r="428" spans="1:26" ht="15">
      <c r="A428" s="11"/>
      <c r="B428" s="15"/>
      <c r="C428" s="11"/>
      <c r="D428" s="11"/>
      <c r="E428" s="15"/>
      <c r="F428" s="8"/>
      <c r="G428" s="8"/>
      <c r="H428" s="8"/>
      <c r="I428" s="8"/>
      <c r="J428" s="8"/>
      <c r="K428" s="8"/>
      <c r="L428" s="8"/>
      <c r="M428" s="15"/>
      <c r="N428" s="15"/>
      <c r="O428" s="13"/>
      <c r="P428" s="13"/>
      <c r="Q428" s="13"/>
      <c r="R428" s="13"/>
      <c r="S428" s="14"/>
      <c r="T428" s="13"/>
      <c r="U428" s="13"/>
      <c r="V428" s="13"/>
      <c r="W428" s="13"/>
      <c r="X428" s="13"/>
      <c r="Y428" s="13"/>
      <c r="Z428" s="13"/>
    </row>
    <row r="429" spans="1:26" ht="15">
      <c r="A429" s="11"/>
      <c r="B429" s="15"/>
      <c r="C429" s="11"/>
      <c r="D429" s="11"/>
      <c r="E429" s="15"/>
      <c r="F429" s="8"/>
      <c r="G429" s="8"/>
      <c r="H429" s="8"/>
      <c r="I429" s="8"/>
      <c r="J429" s="8"/>
      <c r="K429" s="8"/>
      <c r="L429" s="8"/>
      <c r="M429" s="15"/>
      <c r="N429" s="15"/>
      <c r="O429" s="13"/>
      <c r="P429" s="13"/>
      <c r="Q429" s="13"/>
      <c r="R429" s="13"/>
      <c r="S429" s="14"/>
      <c r="T429" s="13"/>
      <c r="U429" s="13"/>
      <c r="V429" s="13"/>
      <c r="W429" s="13"/>
      <c r="X429" s="13"/>
      <c r="Y429" s="13"/>
      <c r="Z429" s="13"/>
    </row>
    <row r="430" spans="1:26" ht="15">
      <c r="A430" s="11"/>
      <c r="B430" s="15"/>
      <c r="C430" s="11"/>
      <c r="D430" s="11"/>
      <c r="E430" s="15"/>
      <c r="F430" s="8"/>
      <c r="G430" s="8"/>
      <c r="H430" s="8"/>
      <c r="I430" s="8"/>
      <c r="J430" s="8"/>
      <c r="K430" s="8"/>
      <c r="L430" s="8"/>
      <c r="M430" s="15"/>
      <c r="N430" s="15"/>
      <c r="O430" s="13"/>
      <c r="P430" s="13"/>
      <c r="Q430" s="13"/>
      <c r="R430" s="13"/>
      <c r="S430" s="14"/>
      <c r="T430" s="13"/>
      <c r="U430" s="13"/>
      <c r="V430" s="13"/>
      <c r="W430" s="13"/>
      <c r="X430" s="13"/>
      <c r="Y430" s="13"/>
      <c r="Z430" s="13"/>
    </row>
    <row r="431" spans="1:26" ht="15">
      <c r="A431" s="11"/>
      <c r="B431" s="15"/>
      <c r="C431" s="11"/>
      <c r="D431" s="11"/>
      <c r="E431" s="15"/>
      <c r="F431" s="8"/>
      <c r="G431" s="8"/>
      <c r="H431" s="8"/>
      <c r="I431" s="8"/>
      <c r="J431" s="8"/>
      <c r="K431" s="8"/>
      <c r="L431" s="8"/>
      <c r="M431" s="15"/>
      <c r="N431" s="15"/>
      <c r="O431" s="13"/>
      <c r="P431" s="13"/>
      <c r="Q431" s="13"/>
      <c r="R431" s="13"/>
      <c r="S431" s="14"/>
      <c r="T431" s="13"/>
      <c r="U431" s="13"/>
      <c r="V431" s="13"/>
      <c r="W431" s="13"/>
      <c r="X431" s="13"/>
      <c r="Y431" s="13"/>
      <c r="Z431" s="13"/>
    </row>
    <row r="432" spans="1:26" ht="15">
      <c r="A432" s="11"/>
      <c r="B432" s="15"/>
      <c r="C432" s="11"/>
      <c r="D432" s="11"/>
      <c r="E432" s="15"/>
      <c r="F432" s="8"/>
      <c r="G432" s="8"/>
      <c r="H432" s="8"/>
      <c r="I432" s="8"/>
      <c r="J432" s="8"/>
      <c r="K432" s="8"/>
      <c r="L432" s="8"/>
      <c r="M432" s="15"/>
      <c r="N432" s="15"/>
      <c r="O432" s="13"/>
      <c r="P432" s="13"/>
      <c r="Q432" s="13"/>
      <c r="R432" s="13"/>
      <c r="S432" s="14"/>
      <c r="T432" s="13"/>
      <c r="U432" s="13"/>
      <c r="V432" s="13"/>
      <c r="W432" s="13"/>
      <c r="X432" s="13"/>
      <c r="Y432" s="13"/>
      <c r="Z432" s="13"/>
    </row>
    <row r="433" spans="1:26" ht="15">
      <c r="A433" s="11"/>
      <c r="B433" s="15"/>
      <c r="C433" s="11"/>
      <c r="D433" s="11"/>
      <c r="E433" s="15"/>
      <c r="F433" s="8"/>
      <c r="G433" s="8"/>
      <c r="H433" s="8"/>
      <c r="I433" s="8"/>
      <c r="J433" s="8"/>
      <c r="K433" s="8"/>
      <c r="L433" s="8"/>
      <c r="M433" s="15"/>
      <c r="N433" s="15"/>
      <c r="O433" s="13"/>
      <c r="P433" s="13"/>
      <c r="Q433" s="13"/>
      <c r="R433" s="13"/>
      <c r="S433" s="14"/>
      <c r="T433" s="13"/>
      <c r="U433" s="13"/>
      <c r="V433" s="13"/>
      <c r="W433" s="13"/>
      <c r="X433" s="13"/>
      <c r="Y433" s="13"/>
      <c r="Z433" s="13"/>
    </row>
    <row r="434" spans="1:26" ht="15">
      <c r="A434" s="11"/>
      <c r="B434" s="15"/>
      <c r="C434" s="11"/>
      <c r="D434" s="11"/>
      <c r="E434" s="15"/>
      <c r="F434" s="8"/>
      <c r="G434" s="8"/>
      <c r="H434" s="8"/>
      <c r="I434" s="8"/>
      <c r="J434" s="8"/>
      <c r="K434" s="8"/>
      <c r="L434" s="8"/>
      <c r="M434" s="15"/>
      <c r="N434" s="15"/>
      <c r="O434" s="13"/>
      <c r="P434" s="13"/>
      <c r="Q434" s="13"/>
      <c r="R434" s="13"/>
      <c r="S434" s="14"/>
      <c r="T434" s="13"/>
      <c r="U434" s="13"/>
      <c r="V434" s="13"/>
      <c r="W434" s="13"/>
      <c r="X434" s="13"/>
      <c r="Y434" s="13"/>
      <c r="Z434" s="13"/>
    </row>
    <row r="435" spans="1:26" ht="15">
      <c r="A435" s="11"/>
      <c r="B435" s="15"/>
      <c r="C435" s="11"/>
      <c r="D435" s="11"/>
      <c r="E435" s="15"/>
      <c r="F435" s="8"/>
      <c r="G435" s="8"/>
      <c r="H435" s="8"/>
      <c r="I435" s="8"/>
      <c r="J435" s="8"/>
      <c r="K435" s="8"/>
      <c r="L435" s="8"/>
      <c r="M435" s="15"/>
      <c r="N435" s="15"/>
      <c r="O435" s="13"/>
      <c r="P435" s="13"/>
      <c r="Q435" s="13"/>
      <c r="R435" s="13"/>
      <c r="S435" s="14"/>
      <c r="T435" s="13"/>
      <c r="U435" s="13"/>
      <c r="V435" s="13"/>
      <c r="W435" s="13"/>
      <c r="X435" s="13"/>
      <c r="Y435" s="13"/>
      <c r="Z435" s="13"/>
    </row>
    <row r="436" spans="1:26" ht="15">
      <c r="A436" s="11"/>
      <c r="B436" s="15"/>
      <c r="C436" s="11"/>
      <c r="D436" s="11"/>
      <c r="E436" s="15"/>
      <c r="F436" s="8"/>
      <c r="G436" s="8"/>
      <c r="H436" s="8"/>
      <c r="I436" s="8"/>
      <c r="J436" s="8"/>
      <c r="K436" s="8"/>
      <c r="L436" s="8"/>
      <c r="M436" s="15"/>
      <c r="N436" s="15"/>
      <c r="O436" s="13"/>
      <c r="P436" s="13"/>
      <c r="Q436" s="13"/>
      <c r="R436" s="13"/>
      <c r="S436" s="14"/>
      <c r="T436" s="13"/>
      <c r="U436" s="13"/>
      <c r="V436" s="13"/>
      <c r="W436" s="13"/>
      <c r="X436" s="13"/>
      <c r="Y436" s="13"/>
      <c r="Z436" s="13"/>
    </row>
    <row r="437" spans="1:26" ht="15">
      <c r="A437" s="11"/>
      <c r="B437" s="15"/>
      <c r="C437" s="11"/>
      <c r="D437" s="11"/>
      <c r="E437" s="15"/>
      <c r="F437" s="8"/>
      <c r="G437" s="8"/>
      <c r="H437" s="8"/>
      <c r="I437" s="8"/>
      <c r="J437" s="8"/>
      <c r="K437" s="8"/>
      <c r="L437" s="8"/>
      <c r="M437" s="15"/>
      <c r="N437" s="15"/>
      <c r="O437" s="13"/>
      <c r="P437" s="13"/>
      <c r="Q437" s="13"/>
      <c r="R437" s="13"/>
      <c r="S437" s="14"/>
      <c r="T437" s="13"/>
      <c r="U437" s="13"/>
      <c r="V437" s="13"/>
      <c r="W437" s="13"/>
      <c r="X437" s="13"/>
      <c r="Y437" s="13"/>
      <c r="Z437" s="13"/>
    </row>
    <row r="438" spans="1:26" ht="15">
      <c r="A438" s="11"/>
      <c r="B438" s="15"/>
      <c r="C438" s="11"/>
      <c r="D438" s="11"/>
      <c r="E438" s="15"/>
      <c r="F438" s="8"/>
      <c r="G438" s="8"/>
      <c r="H438" s="8"/>
      <c r="I438" s="8"/>
      <c r="J438" s="8"/>
      <c r="K438" s="8"/>
      <c r="L438" s="8"/>
      <c r="M438" s="15"/>
      <c r="N438" s="15"/>
      <c r="O438" s="13"/>
      <c r="P438" s="13"/>
      <c r="Q438" s="13"/>
      <c r="R438" s="13"/>
      <c r="S438" s="14"/>
      <c r="T438" s="13"/>
      <c r="U438" s="13"/>
      <c r="V438" s="13"/>
      <c r="W438" s="13"/>
      <c r="X438" s="13"/>
      <c r="Y438" s="13"/>
      <c r="Z438" s="13"/>
    </row>
    <row r="439" spans="1:26" ht="15">
      <c r="A439" s="11"/>
      <c r="B439" s="15"/>
      <c r="C439" s="11"/>
      <c r="D439" s="11"/>
      <c r="E439" s="15"/>
      <c r="F439" s="8"/>
      <c r="G439" s="8"/>
      <c r="H439" s="8"/>
      <c r="I439" s="8"/>
      <c r="J439" s="8"/>
      <c r="K439" s="8"/>
      <c r="L439" s="8"/>
      <c r="M439" s="15"/>
      <c r="N439" s="15"/>
      <c r="O439" s="13"/>
      <c r="P439" s="13"/>
      <c r="Q439" s="13"/>
      <c r="R439" s="13"/>
      <c r="S439" s="14"/>
      <c r="T439" s="13"/>
      <c r="U439" s="13"/>
      <c r="V439" s="13"/>
      <c r="W439" s="13"/>
      <c r="X439" s="13"/>
      <c r="Y439" s="13"/>
      <c r="Z439" s="13"/>
    </row>
    <row r="440" spans="1:26" ht="15">
      <c r="A440" s="11"/>
      <c r="B440" s="15"/>
      <c r="C440" s="11"/>
      <c r="D440" s="11"/>
      <c r="E440" s="15"/>
      <c r="F440" s="8"/>
      <c r="G440" s="8"/>
      <c r="H440" s="8"/>
      <c r="I440" s="8"/>
      <c r="J440" s="8"/>
      <c r="K440" s="8"/>
      <c r="L440" s="8"/>
      <c r="M440" s="15"/>
      <c r="N440" s="15"/>
      <c r="O440" s="13"/>
      <c r="P440" s="13"/>
      <c r="Q440" s="13"/>
      <c r="R440" s="13"/>
      <c r="S440" s="14"/>
      <c r="T440" s="13"/>
      <c r="U440" s="13"/>
      <c r="V440" s="13"/>
      <c r="W440" s="13"/>
      <c r="X440" s="13"/>
      <c r="Y440" s="13"/>
      <c r="Z440" s="13"/>
    </row>
    <row r="441" spans="1:26" ht="15">
      <c r="A441" s="11"/>
      <c r="B441" s="15"/>
      <c r="C441" s="11"/>
      <c r="D441" s="11"/>
      <c r="E441" s="15"/>
      <c r="F441" s="8"/>
      <c r="G441" s="8"/>
      <c r="H441" s="8"/>
      <c r="I441" s="8"/>
      <c r="J441" s="8"/>
      <c r="K441" s="8"/>
      <c r="L441" s="8"/>
      <c r="M441" s="15"/>
      <c r="N441" s="15"/>
      <c r="O441" s="13"/>
      <c r="P441" s="13"/>
      <c r="Q441" s="13"/>
      <c r="R441" s="13"/>
      <c r="S441" s="14"/>
      <c r="T441" s="13"/>
      <c r="U441" s="13"/>
      <c r="V441" s="13"/>
      <c r="W441" s="13"/>
      <c r="X441" s="13"/>
      <c r="Y441" s="13"/>
      <c r="Z441" s="13"/>
    </row>
    <row r="442" spans="1:26" ht="15">
      <c r="A442" s="11"/>
      <c r="B442" s="15"/>
      <c r="C442" s="11"/>
      <c r="D442" s="11"/>
      <c r="E442" s="15"/>
      <c r="F442" s="8"/>
      <c r="G442" s="8"/>
      <c r="H442" s="8"/>
      <c r="I442" s="8"/>
      <c r="J442" s="8"/>
      <c r="K442" s="8"/>
      <c r="L442" s="8"/>
      <c r="M442" s="15"/>
      <c r="N442" s="15"/>
      <c r="O442" s="13"/>
      <c r="P442" s="13"/>
      <c r="Q442" s="13"/>
      <c r="R442" s="13"/>
      <c r="S442" s="14"/>
      <c r="T442" s="13"/>
      <c r="U442" s="13"/>
      <c r="V442" s="13"/>
      <c r="W442" s="13"/>
      <c r="X442" s="13"/>
      <c r="Y442" s="13"/>
      <c r="Z442" s="13"/>
    </row>
    <row r="443" spans="1:26" ht="15">
      <c r="A443" s="11"/>
      <c r="B443" s="15"/>
      <c r="C443" s="11"/>
      <c r="D443" s="11"/>
      <c r="E443" s="15"/>
      <c r="F443" s="8"/>
      <c r="G443" s="8"/>
      <c r="H443" s="8"/>
      <c r="I443" s="8"/>
      <c r="J443" s="8"/>
      <c r="K443" s="8"/>
      <c r="L443" s="8"/>
      <c r="M443" s="15"/>
      <c r="N443" s="15"/>
      <c r="O443" s="13"/>
      <c r="P443" s="13"/>
      <c r="Q443" s="13"/>
      <c r="R443" s="13"/>
      <c r="S443" s="14"/>
      <c r="T443" s="13"/>
      <c r="U443" s="13"/>
      <c r="V443" s="13"/>
      <c r="W443" s="13"/>
      <c r="X443" s="13"/>
      <c r="Y443" s="13"/>
      <c r="Z443" s="13"/>
    </row>
    <row r="444" spans="1:26" ht="15">
      <c r="A444" s="11"/>
      <c r="B444" s="15"/>
      <c r="C444" s="11"/>
      <c r="D444" s="11"/>
      <c r="E444" s="15"/>
      <c r="F444" s="8"/>
      <c r="G444" s="8"/>
      <c r="H444" s="8"/>
      <c r="I444" s="8"/>
      <c r="J444" s="8"/>
      <c r="K444" s="8"/>
      <c r="L444" s="8"/>
      <c r="M444" s="15"/>
      <c r="N444" s="15"/>
      <c r="O444" s="13"/>
      <c r="P444" s="13"/>
      <c r="Q444" s="13"/>
      <c r="R444" s="13"/>
      <c r="S444" s="14"/>
      <c r="T444" s="13"/>
      <c r="U444" s="13"/>
      <c r="V444" s="13"/>
      <c r="W444" s="13"/>
      <c r="X444" s="13"/>
      <c r="Y444" s="13"/>
      <c r="Z444" s="13"/>
    </row>
  </sheetData>
  <sheetProtection/>
  <mergeCells count="148">
    <mergeCell ref="C37:C42"/>
    <mergeCell ref="B37:B42"/>
    <mergeCell ref="N61:N66"/>
    <mergeCell ref="A25:A30"/>
    <mergeCell ref="B12:B17"/>
    <mergeCell ref="C12:C17"/>
    <mergeCell ref="D12:D17"/>
    <mergeCell ref="M25:M30"/>
    <mergeCell ref="M43:M45"/>
    <mergeCell ref="M61:M66"/>
    <mergeCell ref="C25:C30"/>
    <mergeCell ref="B25:B30"/>
    <mergeCell ref="A2:N2"/>
    <mergeCell ref="M15:M17"/>
    <mergeCell ref="N15:N17"/>
    <mergeCell ref="M33:M36"/>
    <mergeCell ref="C31:C36"/>
    <mergeCell ref="D31:D36"/>
    <mergeCell ref="N6:N11"/>
    <mergeCell ref="H4:H5"/>
    <mergeCell ref="M68:M70"/>
    <mergeCell ref="M79:M84"/>
    <mergeCell ref="M57:M60"/>
    <mergeCell ref="D55:D60"/>
    <mergeCell ref="D97:D102"/>
    <mergeCell ref="D73:D78"/>
    <mergeCell ref="M73:M78"/>
    <mergeCell ref="M85:M90"/>
    <mergeCell ref="M13:M14"/>
    <mergeCell ref="N103:N108"/>
    <mergeCell ref="N97:N102"/>
    <mergeCell ref="N91:N96"/>
    <mergeCell ref="N79:N84"/>
    <mergeCell ref="N67:N72"/>
    <mergeCell ref="N73:N78"/>
    <mergeCell ref="N85:N90"/>
    <mergeCell ref="M91:M96"/>
    <mergeCell ref="M97:M102"/>
    <mergeCell ref="N4:N5"/>
    <mergeCell ref="A1:N1"/>
    <mergeCell ref="N18:N24"/>
    <mergeCell ref="D18:D24"/>
    <mergeCell ref="A18:A24"/>
    <mergeCell ref="B18:B24"/>
    <mergeCell ref="C18:C24"/>
    <mergeCell ref="C4:C5"/>
    <mergeCell ref="D4:D5"/>
    <mergeCell ref="E4:E5"/>
    <mergeCell ref="N118:N120"/>
    <mergeCell ref="A37:A42"/>
    <mergeCell ref="A31:A36"/>
    <mergeCell ref="B31:B36"/>
    <mergeCell ref="S4:S5"/>
    <mergeCell ref="O4:O5"/>
    <mergeCell ref="P4:P5"/>
    <mergeCell ref="Q4:Q5"/>
    <mergeCell ref="R4:R5"/>
    <mergeCell ref="M18:M21"/>
    <mergeCell ref="N31:N36"/>
    <mergeCell ref="N49:N54"/>
    <mergeCell ref="M37:M42"/>
    <mergeCell ref="N37:N42"/>
    <mergeCell ref="D115:D120"/>
    <mergeCell ref="D109:D114"/>
    <mergeCell ref="D79:D84"/>
    <mergeCell ref="M109:M114"/>
    <mergeCell ref="M49:M54"/>
    <mergeCell ref="D43:D48"/>
    <mergeCell ref="C127:C132"/>
    <mergeCell ref="D91:D96"/>
    <mergeCell ref="B91:B96"/>
    <mergeCell ref="B67:B72"/>
    <mergeCell ref="N43:N48"/>
    <mergeCell ref="N25:N30"/>
    <mergeCell ref="D25:D30"/>
    <mergeCell ref="M31:M32"/>
    <mergeCell ref="M46:M48"/>
    <mergeCell ref="D37:D42"/>
    <mergeCell ref="A49:A54"/>
    <mergeCell ref="B61:B66"/>
    <mergeCell ref="B43:B48"/>
    <mergeCell ref="C61:C66"/>
    <mergeCell ref="N55:N60"/>
    <mergeCell ref="A127:A132"/>
    <mergeCell ref="A121:A126"/>
    <mergeCell ref="B121:B126"/>
    <mergeCell ref="C121:C126"/>
    <mergeCell ref="B127:B132"/>
    <mergeCell ref="C49:C54"/>
    <mergeCell ref="D61:D66"/>
    <mergeCell ref="D67:D72"/>
    <mergeCell ref="M55:M56"/>
    <mergeCell ref="D49:D54"/>
    <mergeCell ref="A43:A48"/>
    <mergeCell ref="B49:B54"/>
    <mergeCell ref="B55:B60"/>
    <mergeCell ref="C55:C60"/>
    <mergeCell ref="A61:A66"/>
    <mergeCell ref="C67:C72"/>
    <mergeCell ref="M115:M117"/>
    <mergeCell ref="M103:M108"/>
    <mergeCell ref="A109:A114"/>
    <mergeCell ref="C103:C108"/>
    <mergeCell ref="B109:B114"/>
    <mergeCell ref="B73:B78"/>
    <mergeCell ref="B79:B84"/>
    <mergeCell ref="M71:M72"/>
    <mergeCell ref="C85:C90"/>
    <mergeCell ref="M118:M120"/>
    <mergeCell ref="C109:C114"/>
    <mergeCell ref="A67:A72"/>
    <mergeCell ref="B103:B108"/>
    <mergeCell ref="C97:C102"/>
    <mergeCell ref="C115:C120"/>
    <mergeCell ref="B115:B120"/>
    <mergeCell ref="A115:A120"/>
    <mergeCell ref="A79:A84"/>
    <mergeCell ref="A85:A90"/>
    <mergeCell ref="D103:D108"/>
    <mergeCell ref="A103:A108"/>
    <mergeCell ref="A97:A102"/>
    <mergeCell ref="A91:A96"/>
    <mergeCell ref="A73:A78"/>
    <mergeCell ref="B85:B90"/>
    <mergeCell ref="D85:D90"/>
    <mergeCell ref="C91:C96"/>
    <mergeCell ref="C79:C84"/>
    <mergeCell ref="C73:C78"/>
    <mergeCell ref="A4:A5"/>
    <mergeCell ref="N127:N132"/>
    <mergeCell ref="M121:M126"/>
    <mergeCell ref="D121:D126"/>
    <mergeCell ref="N121:N126"/>
    <mergeCell ref="D127:D132"/>
    <mergeCell ref="M127:M132"/>
    <mergeCell ref="B97:B102"/>
    <mergeCell ref="B4:B5"/>
    <mergeCell ref="C43:C48"/>
    <mergeCell ref="M22:M24"/>
    <mergeCell ref="N115:N117"/>
    <mergeCell ref="N109:N114"/>
    <mergeCell ref="A12:A17"/>
    <mergeCell ref="A55:A60"/>
    <mergeCell ref="M4:M5"/>
    <mergeCell ref="A6:D11"/>
    <mergeCell ref="M6:M11"/>
    <mergeCell ref="F4:G4"/>
    <mergeCell ref="I4:L4"/>
  </mergeCells>
  <printOptions horizontalCentered="1"/>
  <pageMargins left="0" right="0" top="0.7480314960629921" bottom="0" header="0" footer="0"/>
  <pageSetup fitToWidth="0" horizontalDpi="600" verticalDpi="600" orientation="landscape" paperSize="9" scale="43" r:id="rId1"/>
  <rowBreaks count="13" manualBreakCount="13">
    <brk id="13" max="13" man="1"/>
    <brk id="18" max="13" man="1"/>
    <brk id="30" max="13" man="1"/>
    <brk id="42" max="13" man="1"/>
    <brk id="48" max="13" man="1"/>
    <brk id="57" max="13" man="1"/>
    <brk id="66" max="13" man="1"/>
    <brk id="72" max="13" man="1"/>
    <brk id="84" max="13" man="1"/>
    <brk id="96" max="13" man="1"/>
    <brk id="108" max="13" man="1"/>
    <brk id="114" max="13" man="1"/>
    <brk id="120" max="13"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Никитина</cp:lastModifiedBy>
  <cp:lastPrinted>2019-04-01T10:52:52Z</cp:lastPrinted>
  <dcterms:created xsi:type="dcterms:W3CDTF">1996-10-08T23:32:33Z</dcterms:created>
  <dcterms:modified xsi:type="dcterms:W3CDTF">2019-04-01T10:53:42Z</dcterms:modified>
  <cp:category/>
  <cp:version/>
  <cp:contentType/>
  <cp:contentStatus/>
</cp:coreProperties>
</file>