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C:\Users\NikitinaIA\Desktop\Экономика\Оценка эффективности\2019\"/>
    </mc:Choice>
  </mc:AlternateContent>
  <bookViews>
    <workbookView xWindow="0" yWindow="0" windowWidth="23040" windowHeight="9036"/>
  </bookViews>
  <sheets>
    <sheet name="муниц. служба, деят. ОМС 2016" sheetId="11" r:id="rId1"/>
  </sheets>
  <definedNames>
    <definedName name="_xlnm.Print_Titles" localSheetId="0">'муниц. служба, деят. ОМС 2016'!$6:$9</definedName>
    <definedName name="_xlnm.Print_Area" localSheetId="0">'муниц. служба, деят. ОМС 2016'!$A$1:$W$28</definedName>
  </definedNames>
  <calcPr calcId="152511"/>
</workbook>
</file>

<file path=xl/calcChain.xml><?xml version="1.0" encoding="utf-8"?>
<calcChain xmlns="http://schemas.openxmlformats.org/spreadsheetml/2006/main">
  <c r="W19" i="11" l="1"/>
  <c r="W17" i="11"/>
  <c r="V17" i="11"/>
  <c r="W12" i="11"/>
  <c r="S20" i="11"/>
  <c r="U20" i="11"/>
  <c r="W21" i="11"/>
  <c r="U19" i="11" l="1"/>
  <c r="S19" i="11"/>
  <c r="U12" i="11" l="1"/>
  <c r="U18" i="11"/>
  <c r="U17" i="11"/>
  <c r="U16" i="11"/>
  <c r="I20" i="11" l="1"/>
  <c r="J20" i="11"/>
  <c r="S17" i="11" l="1"/>
  <c r="S12" i="11"/>
  <c r="U15" i="11"/>
  <c r="U14" i="11"/>
  <c r="U13" i="11" l="1"/>
</calcChain>
</file>

<file path=xl/sharedStrings.xml><?xml version="1.0" encoding="utf-8"?>
<sst xmlns="http://schemas.openxmlformats.org/spreadsheetml/2006/main" count="90" uniqueCount="66">
  <si>
    <t>Наименование
показателей результатов</t>
  </si>
  <si>
    <t>Фактическое значение 
показателя на момент разработки программы</t>
  </si>
  <si>
    <t>план</t>
  </si>
  <si>
    <t>факт</t>
  </si>
  <si>
    <t>Целевое значение 
показателя на момент окончания действия программы</t>
  </si>
  <si>
    <t>Год
реализации</t>
  </si>
  <si>
    <t>план
по программе</t>
  </si>
  <si>
    <t>кассовое 
исполнение</t>
  </si>
  <si>
    <t>№ п/п</t>
  </si>
  <si>
    <t>средняя арифметическая по показателям</t>
  </si>
  <si>
    <t>по каждому показателю</t>
  </si>
  <si>
    <t>средняя арифметическая по мероприятиям</t>
  </si>
  <si>
    <t xml:space="preserve">Значения показателя 
</t>
  </si>
  <si>
    <t>Эффективность программы (%):</t>
  </si>
  <si>
    <t xml:space="preserve">                                                          (ФИО, подпись)</t>
  </si>
  <si>
    <t>Руководитель программы: _____________________________</t>
  </si>
  <si>
    <t>Исполнитель:___________________________</t>
  </si>
  <si>
    <t>по каждому 
мероприятию</t>
  </si>
  <si>
    <t>федеральный 
бюджет</t>
  </si>
  <si>
    <t>бюджет
автономного округа</t>
  </si>
  <si>
    <t>местный бюджет</t>
  </si>
  <si>
    <t>внебюджетные источники</t>
  </si>
  <si>
    <t>10а</t>
  </si>
  <si>
    <t>10б</t>
  </si>
  <si>
    <t>10в</t>
  </si>
  <si>
    <t>10г</t>
  </si>
  <si>
    <t>9а</t>
  </si>
  <si>
    <t>9б</t>
  </si>
  <si>
    <t>9в</t>
  </si>
  <si>
    <t>9г</t>
  </si>
  <si>
    <t>Оценка эффективности</t>
  </si>
  <si>
    <t>Наименование мероприятий
(комплекса мероприятий, подпрограмм), обеспечивающих достижения результата</t>
  </si>
  <si>
    <t>х</t>
  </si>
  <si>
    <t>Итого</t>
  </si>
  <si>
    <t>уровень исполнения финансирования, в % 
(Фi)</t>
  </si>
  <si>
    <t>уровень достижения показателей в % 
(Пi)</t>
  </si>
  <si>
    <t>результативность расходования средств 
(Рi)</t>
  </si>
  <si>
    <t>В.А. Матрухина</t>
  </si>
  <si>
    <t>Я.Ю. Каримова</t>
  </si>
  <si>
    <t>Подпрограмма 1. Обеспечение деятельности администрации города Пыть-Яха</t>
  </si>
  <si>
    <t>Объем финансирования
(тыс. руб.)</t>
  </si>
  <si>
    <t>Сохранения уровня выполнения договорных обязательств по материально-техническому и организационному обеспечению деятельности администрации города в %</t>
  </si>
  <si>
    <t>И.В. Дидык 46-92 -66</t>
  </si>
  <si>
    <t>Я.Ю. Каримова 46 -55- 99</t>
  </si>
  <si>
    <t xml:space="preserve"> -</t>
  </si>
  <si>
    <t>Количество совершаемых органами ЗАГС юридически значимых действий, ед.</t>
  </si>
  <si>
    <t>Реализация переданных государственных полномочий по государственной регистрации актов гражданского состояния</t>
  </si>
  <si>
    <t>-</t>
  </si>
  <si>
    <t>Е.В. Гринё 46-64-78</t>
  </si>
  <si>
    <t>Оценка эффективности и результативности реализации муниципальной программы 
«Развитие муниципальной службы в городе Пыть-Яхе»
(наименование программы)</t>
  </si>
  <si>
    <t>за 2019 год</t>
  </si>
  <si>
    <t>Дополнительное профессиональное образование муниципальных служащих, лиц, замещающих муниципальные должности, по приоритетным и иным направлениям</t>
  </si>
  <si>
    <t xml:space="preserve">Доля муниципальных служащих, лиц, замещающих муниципальные должности и лиц, включенных в кадровый резерв и резерв управленческих кадров, прошедших обучение по программам дополнительного профессионального образования, от потребности, определенной муниципальным образованием, %  </t>
  </si>
  <si>
    <t xml:space="preserve">Доля лиц, назначенных на должности из кадрового резерва, резерва управленческих кадров, по результатам конкурса на замещение вакантных должностей муниципальной службы, от общего количества назначений на вакантные должности, %  </t>
  </si>
  <si>
    <t xml:space="preserve">Организация обучения и оценка компетенций лиц, включенных в кадровый резерв и резерв управленческих кадров муниципального образования
Организация работы коллегиальных органов по вопросам формирования и развития системы управления гражданской службой и муниципальной службой
</t>
  </si>
  <si>
    <t>Доля муниципальных служащих, соблюдающих ограничения и запреты, требования к служебному поведению, %</t>
  </si>
  <si>
    <t xml:space="preserve">Доля размещенных в федеральной государственной информационной системе «ЕИСУКС» сведений о вакантных должностях муниципальной службы, сведений об открытых вакансиях в органах местного самоуправления и проведении конкурса на включение в кадровый резерв, %  </t>
  </si>
  <si>
    <t xml:space="preserve">Участие в цифровизации функций управления кадрами, в том числе кадрового делопроизводства совместно с органами власти автономного округа </t>
  </si>
  <si>
    <t>Доля муниципальных правовых актов, приведенных в соответствие с законодательством о муниципальной службе и противодействию коррупции, %</t>
  </si>
  <si>
    <t>Внедрение современных технологий управления, включающих в себя новые методы планирования деятельности органов местного самоуправления, и стимулирования профессиональной служебной деятельности муниципальных служащих</t>
  </si>
  <si>
    <t>Анализ и разработка предложений, а также проведение мероприятий по повышению эффективности в сфере профилактики коррупции органах местного самоуправления города Пыть-Яха. Содействие развитию управленческой культуры и повышению престижа муниципальной службы в городе Пыть-Яхе. Проведение методических семинаров по актуальным вопросам муниципальной службы и противодействию коррупции</t>
  </si>
  <si>
    <t>Без финансирования</t>
  </si>
  <si>
    <t>не оценивается</t>
  </si>
  <si>
    <t>Доля освоенных денежных средств на материально-техническое и организационное обеспечение деятельности органов местного самоуправления города Пыть-Яха и муниципальных учреждений города до 100%.</t>
  </si>
  <si>
    <t>Обеспечение условий для осуществления деятельности органов местного самоуправления города Пыть-Яха и муниципальных учреждений города</t>
  </si>
  <si>
    <t>Приложение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</si>
</sst>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$&quot;* #,##0.00_);_(&quot;$&quot;* \(#,##0.00\);_(&quot;$&quot;* &quot;-&quot;??_);_(@_)"/>
    <numFmt numFmtId="165" formatCode="#,##0.0"/>
    <numFmt numFmtId="166" formatCode="0.0"/>
  </numFmts>
  <fonts count="9" x14ac:knownFonts="1">
    <font>
      <sz val="10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3"/>
      <name val="Times New Roman"/>
      <family val="1"/>
      <charset val="204"/>
    </font>
    <font>
      <sz val="10"/>
      <name val="Arial"/>
      <family val="2"/>
      <charset val="204"/>
    </font>
    <font>
      <sz val="13"/>
      <name val="Arial"/>
      <family val="2"/>
      <charset val="204"/>
    </font>
    <font>
      <sz val="13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66">
    <xf numFmtId="0" fontId="0" fillId="0" borderId="0" xfId="0"/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/>
    </xf>
    <xf numFmtId="0" fontId="3" fillId="0" borderId="0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Border="1"/>
    <xf numFmtId="0" fontId="3" fillId="0" borderId="0" xfId="0" applyFont="1"/>
    <xf numFmtId="0" fontId="3" fillId="0" borderId="0" xfId="0" applyFont="1" applyFill="1"/>
    <xf numFmtId="0" fontId="3" fillId="0" borderId="0" xfId="0" applyFont="1" applyBorder="1" applyAlignment="1">
      <alignment horizontal="center"/>
    </xf>
    <xf numFmtId="0" fontId="5" fillId="0" borderId="0" xfId="0" applyFont="1" applyAlignment="1">
      <alignment vertical="top"/>
    </xf>
    <xf numFmtId="0" fontId="3" fillId="2" borderId="1" xfId="0" applyFont="1" applyFill="1" applyBorder="1" applyAlignment="1">
      <alignment horizontal="center" vertical="top"/>
    </xf>
    <xf numFmtId="165" fontId="3" fillId="2" borderId="1" xfId="0" applyNumberFormat="1" applyFont="1" applyFill="1" applyBorder="1" applyAlignment="1">
      <alignment horizontal="center" vertical="top"/>
    </xf>
    <xf numFmtId="166" fontId="3" fillId="2" borderId="1" xfId="0" applyNumberFormat="1" applyFont="1" applyFill="1" applyBorder="1" applyAlignment="1">
      <alignment vertical="top" wrapText="1"/>
    </xf>
    <xf numFmtId="2" fontId="3" fillId="2" borderId="1" xfId="0" applyNumberFormat="1" applyFont="1" applyFill="1" applyBorder="1" applyAlignment="1">
      <alignment horizontal="center" vertical="top"/>
    </xf>
    <xf numFmtId="166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/>
    </xf>
    <xf numFmtId="166" fontId="3" fillId="0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165" fontId="3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/>
    </xf>
    <xf numFmtId="166" fontId="3" fillId="2" borderId="1" xfId="0" applyNumberFormat="1" applyFont="1" applyFill="1" applyBorder="1" applyAlignment="1">
      <alignment horizontal="center" vertical="top"/>
    </xf>
    <xf numFmtId="4" fontId="3" fillId="2" borderId="1" xfId="0" applyNumberFormat="1" applyFont="1" applyFill="1" applyBorder="1" applyAlignment="1">
      <alignment horizontal="center" vertical="top"/>
    </xf>
    <xf numFmtId="166" fontId="3" fillId="2" borderId="1" xfId="0" applyNumberFormat="1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justify" vertical="top"/>
    </xf>
    <xf numFmtId="0" fontId="3" fillId="2" borderId="0" xfId="0" applyFont="1" applyFill="1"/>
    <xf numFmtId="0" fontId="3" fillId="2" borderId="1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justify" vertical="top"/>
    </xf>
    <xf numFmtId="0" fontId="0" fillId="2" borderId="0" xfId="0" applyFill="1"/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1" fontId="3" fillId="2" borderId="1" xfId="0" applyNumberFormat="1" applyFont="1" applyFill="1" applyBorder="1" applyAlignment="1">
      <alignment horizontal="center" vertical="top"/>
    </xf>
    <xf numFmtId="166" fontId="3" fillId="2" borderId="1" xfId="0" applyNumberFormat="1" applyFont="1" applyFill="1" applyBorder="1" applyAlignment="1">
      <alignment vertical="top"/>
    </xf>
    <xf numFmtId="166" fontId="7" fillId="2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0" fillId="2" borderId="6" xfId="0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166" fontId="3" fillId="2" borderId="3" xfId="0" applyNumberFormat="1" applyFont="1" applyFill="1" applyBorder="1" applyAlignment="1">
      <alignment horizontal="center" vertical="center"/>
    </xf>
    <xf numFmtId="166" fontId="3" fillId="2" borderId="6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top"/>
    </xf>
    <xf numFmtId="4" fontId="3" fillId="2" borderId="3" xfId="0" applyNumberFormat="1" applyFont="1" applyFill="1" applyBorder="1" applyAlignment="1">
      <alignment horizontal="center" vertical="top"/>
    </xf>
    <xf numFmtId="4" fontId="3" fillId="2" borderId="6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166" fontId="3" fillId="2" borderId="2" xfId="0" applyNumberFormat="1" applyFont="1" applyFill="1" applyBorder="1" applyAlignment="1">
      <alignment horizontal="center" vertical="center"/>
    </xf>
    <xf numFmtId="166" fontId="3" fillId="2" borderId="4" xfId="0" applyNumberFormat="1" applyFont="1" applyFill="1" applyBorder="1" applyAlignment="1">
      <alignment horizontal="center" vertical="center"/>
    </xf>
    <xf numFmtId="166" fontId="3" fillId="2" borderId="5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top"/>
    </xf>
    <xf numFmtId="164" fontId="3" fillId="0" borderId="1" xfId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2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left" vertical="top"/>
    </xf>
    <xf numFmtId="166" fontId="3" fillId="2" borderId="1" xfId="0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horizontal="left" vertical="top"/>
    </xf>
    <xf numFmtId="0" fontId="3" fillId="2" borderId="1" xfId="0" applyFont="1" applyFill="1" applyBorder="1" applyAlignment="1">
      <alignment horizontal="justify" vertical="top"/>
    </xf>
    <xf numFmtId="166" fontId="3" fillId="2" borderId="1" xfId="0" applyNumberFormat="1" applyFont="1" applyFill="1" applyBorder="1" applyAlignment="1">
      <alignment horizontal="center" vertical="top" wrapText="1"/>
    </xf>
  </cellXfs>
  <cellStyles count="3">
    <cellStyle name="Денежный" xfId="1" builtinId="4"/>
    <cellStyle name="Денежный 2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28"/>
  <sheetViews>
    <sheetView tabSelected="1" topLeftCell="A16" zoomScale="60" zoomScaleNormal="60" workbookViewId="0">
      <selection activeCell="H28" sqref="H28"/>
    </sheetView>
  </sheetViews>
  <sheetFormatPr defaultColWidth="9.109375" defaultRowHeight="16.8" x14ac:dyDescent="0.3"/>
  <cols>
    <col min="1" max="1" width="5" style="11" customWidth="1"/>
    <col min="2" max="2" width="43.44140625" style="11" customWidth="1"/>
    <col min="3" max="3" width="57" style="11" customWidth="1"/>
    <col min="4" max="5" width="12.44140625" style="11" customWidth="1"/>
    <col min="6" max="6" width="9" style="11" customWidth="1"/>
    <col min="7" max="7" width="9" style="12" customWidth="1"/>
    <col min="8" max="8" width="11.5546875" style="12" customWidth="1"/>
    <col min="9" max="9" width="15.33203125" style="12" customWidth="1"/>
    <col min="10" max="10" width="15.88671875" style="12" customWidth="1"/>
    <col min="11" max="11" width="8.109375" style="12" hidden="1" customWidth="1"/>
    <col min="12" max="12" width="8.5546875" style="12" hidden="1" customWidth="1"/>
    <col min="13" max="13" width="9.88671875" style="12" hidden="1" customWidth="1"/>
    <col min="14" max="14" width="9.33203125" style="12" hidden="1" customWidth="1"/>
    <col min="15" max="15" width="8.33203125" style="12" hidden="1" customWidth="1"/>
    <col min="16" max="16" width="8.44140625" style="12" hidden="1" customWidth="1"/>
    <col min="17" max="18" width="9.109375" style="12" hidden="1" customWidth="1"/>
    <col min="19" max="19" width="12.109375" style="11" customWidth="1"/>
    <col min="20" max="21" width="12.44140625" style="11" customWidth="1"/>
    <col min="22" max="22" width="12.88671875" style="11" customWidth="1"/>
    <col min="23" max="23" width="19.33203125" style="23" customWidth="1"/>
    <col min="24" max="16384" width="9.109375" style="11"/>
  </cols>
  <sheetData>
    <row r="2" spans="1:24" x14ac:dyDescent="0.3">
      <c r="U2" s="52" t="s">
        <v>65</v>
      </c>
      <c r="V2" s="52"/>
      <c r="W2" s="52"/>
    </row>
    <row r="3" spans="1:24" s="10" customFormat="1" ht="72" customHeight="1" x14ac:dyDescent="0.3">
      <c r="A3" s="53" t="s">
        <v>49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</row>
    <row r="4" spans="1:24" s="10" customFormat="1" x14ac:dyDescent="0.3">
      <c r="A4" s="54" t="s">
        <v>50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</row>
    <row r="5" spans="1:24" s="10" customFormat="1" ht="12" customHeight="1" x14ac:dyDescent="0.3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21"/>
    </row>
    <row r="6" spans="1:24" ht="41.25" customHeight="1" x14ac:dyDescent="0.3">
      <c r="A6" s="48" t="s">
        <v>8</v>
      </c>
      <c r="B6" s="48" t="s">
        <v>0</v>
      </c>
      <c r="C6" s="56" t="s">
        <v>31</v>
      </c>
      <c r="D6" s="48" t="s">
        <v>1</v>
      </c>
      <c r="E6" s="48" t="s">
        <v>5</v>
      </c>
      <c r="F6" s="56" t="s">
        <v>12</v>
      </c>
      <c r="G6" s="56"/>
      <c r="H6" s="48" t="s">
        <v>4</v>
      </c>
      <c r="I6" s="48" t="s">
        <v>40</v>
      </c>
      <c r="J6" s="48"/>
      <c r="K6" s="8"/>
      <c r="L6" s="8"/>
      <c r="M6" s="8"/>
      <c r="N6" s="8"/>
      <c r="O6" s="8"/>
      <c r="P6" s="8"/>
      <c r="Q6" s="8"/>
      <c r="R6" s="8"/>
      <c r="S6" s="48" t="s">
        <v>30</v>
      </c>
      <c r="T6" s="48"/>
      <c r="U6" s="48"/>
      <c r="V6" s="48"/>
      <c r="W6" s="48"/>
    </row>
    <row r="7" spans="1:24" ht="3" customHeight="1" x14ac:dyDescent="0.3">
      <c r="A7" s="48"/>
      <c r="B7" s="48"/>
      <c r="C7" s="56"/>
      <c r="D7" s="48"/>
      <c r="E7" s="48"/>
      <c r="F7" s="55" t="s">
        <v>2</v>
      </c>
      <c r="G7" s="55" t="s">
        <v>3</v>
      </c>
      <c r="H7" s="48"/>
      <c r="I7" s="48"/>
      <c r="J7" s="48"/>
      <c r="K7" s="8"/>
      <c r="L7" s="8"/>
      <c r="M7" s="8"/>
      <c r="N7" s="8"/>
      <c r="O7" s="8"/>
      <c r="P7" s="8"/>
      <c r="Q7" s="8"/>
      <c r="R7" s="8"/>
      <c r="S7" s="48"/>
      <c r="T7" s="48"/>
      <c r="U7" s="48"/>
      <c r="V7" s="48"/>
      <c r="W7" s="48"/>
      <c r="X7" s="12"/>
    </row>
    <row r="8" spans="1:24" ht="58.5" customHeight="1" x14ac:dyDescent="0.3">
      <c r="A8" s="48"/>
      <c r="B8" s="48"/>
      <c r="C8" s="56"/>
      <c r="D8" s="48"/>
      <c r="E8" s="48"/>
      <c r="F8" s="55"/>
      <c r="G8" s="55"/>
      <c r="H8" s="48"/>
      <c r="I8" s="48" t="s">
        <v>6</v>
      </c>
      <c r="J8" s="48" t="s">
        <v>7</v>
      </c>
      <c r="K8" s="48" t="s">
        <v>18</v>
      </c>
      <c r="L8" s="48"/>
      <c r="M8" s="48" t="s">
        <v>19</v>
      </c>
      <c r="N8" s="48"/>
      <c r="O8" s="48" t="s">
        <v>20</v>
      </c>
      <c r="P8" s="48"/>
      <c r="Q8" s="48" t="s">
        <v>21</v>
      </c>
      <c r="R8" s="48"/>
      <c r="S8" s="48" t="s">
        <v>34</v>
      </c>
      <c r="T8" s="48"/>
      <c r="U8" s="48" t="s">
        <v>35</v>
      </c>
      <c r="V8" s="48"/>
      <c r="W8" s="48" t="s">
        <v>36</v>
      </c>
    </row>
    <row r="9" spans="1:24" ht="99" customHeight="1" x14ac:dyDescent="0.3">
      <c r="A9" s="48"/>
      <c r="B9" s="48"/>
      <c r="C9" s="56"/>
      <c r="D9" s="48"/>
      <c r="E9" s="48"/>
      <c r="F9" s="55"/>
      <c r="G9" s="55"/>
      <c r="H9" s="48"/>
      <c r="I9" s="48"/>
      <c r="J9" s="48"/>
      <c r="K9" s="1" t="s">
        <v>2</v>
      </c>
      <c r="L9" s="1" t="s">
        <v>3</v>
      </c>
      <c r="M9" s="1" t="s">
        <v>2</v>
      </c>
      <c r="N9" s="1" t="s">
        <v>3</v>
      </c>
      <c r="O9" s="1" t="s">
        <v>2</v>
      </c>
      <c r="P9" s="1" t="s">
        <v>3</v>
      </c>
      <c r="Q9" s="1" t="s">
        <v>2</v>
      </c>
      <c r="R9" s="1" t="s">
        <v>3</v>
      </c>
      <c r="S9" s="6" t="s">
        <v>17</v>
      </c>
      <c r="T9" s="6" t="s">
        <v>11</v>
      </c>
      <c r="U9" s="5" t="s">
        <v>10</v>
      </c>
      <c r="V9" s="7" t="s">
        <v>9</v>
      </c>
      <c r="W9" s="48"/>
    </row>
    <row r="10" spans="1:24" x14ac:dyDescent="0.3">
      <c r="A10" s="1">
        <v>1</v>
      </c>
      <c r="B10" s="1">
        <v>2</v>
      </c>
      <c r="C10" s="1">
        <v>3</v>
      </c>
      <c r="D10" s="1">
        <v>4</v>
      </c>
      <c r="E10" s="1">
        <v>5</v>
      </c>
      <c r="F10" s="1">
        <v>6</v>
      </c>
      <c r="G10" s="1">
        <v>7</v>
      </c>
      <c r="H10" s="1">
        <v>8</v>
      </c>
      <c r="I10" s="1">
        <v>9</v>
      </c>
      <c r="J10" s="1">
        <v>10</v>
      </c>
      <c r="K10" s="1" t="s">
        <v>26</v>
      </c>
      <c r="L10" s="1" t="s">
        <v>22</v>
      </c>
      <c r="M10" s="1" t="s">
        <v>27</v>
      </c>
      <c r="N10" s="1" t="s">
        <v>23</v>
      </c>
      <c r="O10" s="1" t="s">
        <v>28</v>
      </c>
      <c r="P10" s="1" t="s">
        <v>24</v>
      </c>
      <c r="Q10" s="1" t="s">
        <v>29</v>
      </c>
      <c r="R10" s="1" t="s">
        <v>25</v>
      </c>
      <c r="S10" s="4">
        <v>11</v>
      </c>
      <c r="T10" s="4">
        <v>12</v>
      </c>
      <c r="U10" s="4">
        <v>13</v>
      </c>
      <c r="V10" s="4">
        <v>14</v>
      </c>
      <c r="W10" s="4">
        <v>15</v>
      </c>
    </row>
    <row r="11" spans="1:24" s="14" customFormat="1" ht="24" hidden="1" customHeight="1" x14ac:dyDescent="0.25">
      <c r="A11" s="63" t="s">
        <v>39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</row>
    <row r="12" spans="1:24" s="30" customFormat="1" ht="157.19999999999999" customHeight="1" x14ac:dyDescent="0.3">
      <c r="A12" s="15">
        <v>1</v>
      </c>
      <c r="B12" s="35" t="s">
        <v>52</v>
      </c>
      <c r="C12" s="35" t="s">
        <v>51</v>
      </c>
      <c r="D12" s="36">
        <v>97</v>
      </c>
      <c r="E12" s="37">
        <v>2019</v>
      </c>
      <c r="F12" s="36">
        <v>97</v>
      </c>
      <c r="G12" s="26">
        <v>143.30000000000001</v>
      </c>
      <c r="H12" s="15">
        <v>100</v>
      </c>
      <c r="I12" s="38">
        <v>849.86</v>
      </c>
      <c r="J12" s="38">
        <v>849.86</v>
      </c>
      <c r="K12" s="26"/>
      <c r="L12" s="26"/>
      <c r="M12" s="26"/>
      <c r="N12" s="26"/>
      <c r="O12" s="26"/>
      <c r="P12" s="26"/>
      <c r="Q12" s="26"/>
      <c r="R12" s="26"/>
      <c r="S12" s="17">
        <f>J12/I12*100</f>
        <v>100</v>
      </c>
      <c r="T12" s="65" t="s">
        <v>47</v>
      </c>
      <c r="U12" s="26">
        <f t="shared" ref="U12:U18" si="0">G12/F12*100</f>
        <v>147.73195876288662</v>
      </c>
      <c r="V12" s="39" t="s">
        <v>47</v>
      </c>
      <c r="W12" s="28">
        <f>U12/S12*100</f>
        <v>147.73195876288662</v>
      </c>
    </row>
    <row r="13" spans="1:24" s="30" customFormat="1" ht="130.94999999999999" customHeight="1" x14ac:dyDescent="0.3">
      <c r="A13" s="15">
        <v>2</v>
      </c>
      <c r="B13" s="35" t="s">
        <v>53</v>
      </c>
      <c r="C13" s="35" t="s">
        <v>54</v>
      </c>
      <c r="D13" s="36">
        <v>65</v>
      </c>
      <c r="E13" s="15">
        <v>2019</v>
      </c>
      <c r="F13" s="36">
        <v>70</v>
      </c>
      <c r="G13" s="26">
        <v>40.6</v>
      </c>
      <c r="H13" s="15">
        <v>80</v>
      </c>
      <c r="I13" s="49" t="s">
        <v>61</v>
      </c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26">
        <f t="shared" si="0"/>
        <v>58.000000000000007</v>
      </c>
      <c r="V13" s="40" t="s">
        <v>47</v>
      </c>
      <c r="W13" s="44" t="s">
        <v>62</v>
      </c>
    </row>
    <row r="14" spans="1:24" s="30" customFormat="1" ht="109.2" customHeight="1" x14ac:dyDescent="0.3">
      <c r="A14" s="15">
        <v>3</v>
      </c>
      <c r="B14" s="31" t="s">
        <v>56</v>
      </c>
      <c r="C14" s="35" t="s">
        <v>57</v>
      </c>
      <c r="D14" s="36">
        <v>80</v>
      </c>
      <c r="E14" s="15">
        <v>2019</v>
      </c>
      <c r="F14" s="36">
        <v>90</v>
      </c>
      <c r="G14" s="15">
        <v>90</v>
      </c>
      <c r="H14" s="15">
        <v>100</v>
      </c>
      <c r="I14" s="49" t="s">
        <v>61</v>
      </c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26">
        <f t="shared" si="0"/>
        <v>100</v>
      </c>
      <c r="V14" s="40" t="s">
        <v>47</v>
      </c>
      <c r="W14" s="43" t="s">
        <v>62</v>
      </c>
    </row>
    <row r="15" spans="1:24" s="30" customFormat="1" ht="109.2" customHeight="1" x14ac:dyDescent="0.3">
      <c r="A15" s="15">
        <v>4</v>
      </c>
      <c r="B15" s="31" t="s">
        <v>58</v>
      </c>
      <c r="C15" s="35" t="s">
        <v>59</v>
      </c>
      <c r="D15" s="36">
        <v>100</v>
      </c>
      <c r="E15" s="36">
        <v>2019</v>
      </c>
      <c r="F15" s="36">
        <v>100</v>
      </c>
      <c r="G15" s="36">
        <v>100</v>
      </c>
      <c r="H15" s="36">
        <v>100</v>
      </c>
      <c r="I15" s="49" t="s">
        <v>61</v>
      </c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1"/>
      <c r="U15" s="26">
        <f t="shared" si="0"/>
        <v>100</v>
      </c>
      <c r="V15" s="41"/>
      <c r="W15" s="43" t="s">
        <v>62</v>
      </c>
    </row>
    <row r="16" spans="1:24" s="30" customFormat="1" ht="160.19999999999999" customHeight="1" x14ac:dyDescent="0.3">
      <c r="A16" s="15">
        <v>5</v>
      </c>
      <c r="B16" s="31" t="s">
        <v>55</v>
      </c>
      <c r="C16" s="35" t="s">
        <v>60</v>
      </c>
      <c r="D16" s="36">
        <v>93</v>
      </c>
      <c r="E16" s="15">
        <v>2019</v>
      </c>
      <c r="F16" s="36">
        <v>93</v>
      </c>
      <c r="G16" s="15">
        <v>96.5</v>
      </c>
      <c r="H16" s="15">
        <v>96</v>
      </c>
      <c r="I16" s="49" t="s">
        <v>61</v>
      </c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1"/>
      <c r="U16" s="26">
        <f t="shared" si="0"/>
        <v>103.76344086021506</v>
      </c>
      <c r="V16" s="42" t="s">
        <v>47</v>
      </c>
      <c r="W16" s="43" t="s">
        <v>62</v>
      </c>
    </row>
    <row r="17" spans="1:24" s="30" customFormat="1" ht="129.6" customHeight="1" x14ac:dyDescent="0.3">
      <c r="A17" s="15">
        <v>6</v>
      </c>
      <c r="B17" s="29" t="s">
        <v>63</v>
      </c>
      <c r="C17" s="64" t="s">
        <v>64</v>
      </c>
      <c r="D17" s="15">
        <v>99.8</v>
      </c>
      <c r="E17" s="15">
        <v>2019</v>
      </c>
      <c r="F17" s="15">
        <v>99.9</v>
      </c>
      <c r="G17" s="15">
        <v>100</v>
      </c>
      <c r="H17" s="15">
        <v>100</v>
      </c>
      <c r="I17" s="46">
        <v>461616</v>
      </c>
      <c r="J17" s="45">
        <v>458601.8</v>
      </c>
      <c r="K17" s="26"/>
      <c r="L17" s="26"/>
      <c r="M17" s="26"/>
      <c r="N17" s="26"/>
      <c r="O17" s="26"/>
      <c r="P17" s="26"/>
      <c r="Q17" s="26"/>
      <c r="R17" s="26"/>
      <c r="S17" s="62">
        <f>J17/I17*100</f>
        <v>99.347033031783994</v>
      </c>
      <c r="T17" s="62" t="s">
        <v>44</v>
      </c>
      <c r="U17" s="28">
        <f t="shared" si="0"/>
        <v>100.10010010010009</v>
      </c>
      <c r="V17" s="62">
        <f>(U17+U18)/2</f>
        <v>100.10010010010009</v>
      </c>
      <c r="W17" s="62">
        <f>V17/S17*100</f>
        <v>100.75801666676362</v>
      </c>
    </row>
    <row r="18" spans="1:24" s="30" customFormat="1" ht="151.80000000000001" customHeight="1" x14ac:dyDescent="0.3">
      <c r="A18" s="15">
        <v>7</v>
      </c>
      <c r="B18" s="31" t="s">
        <v>41</v>
      </c>
      <c r="C18" s="64"/>
      <c r="D18" s="15">
        <v>99.8</v>
      </c>
      <c r="E18" s="15">
        <v>2019</v>
      </c>
      <c r="F18" s="15">
        <v>99.9</v>
      </c>
      <c r="G18" s="15">
        <v>100</v>
      </c>
      <c r="H18" s="15">
        <v>100</v>
      </c>
      <c r="I18" s="47"/>
      <c r="J18" s="45"/>
      <c r="K18" s="26"/>
      <c r="L18" s="26"/>
      <c r="M18" s="26"/>
      <c r="N18" s="26"/>
      <c r="O18" s="26"/>
      <c r="P18" s="26"/>
      <c r="Q18" s="26"/>
      <c r="R18" s="26"/>
      <c r="S18" s="62"/>
      <c r="T18" s="62"/>
      <c r="U18" s="28">
        <f t="shared" si="0"/>
        <v>100.10010010010009</v>
      </c>
      <c r="V18" s="62"/>
      <c r="W18" s="62"/>
    </row>
    <row r="19" spans="1:24" s="30" customFormat="1" ht="68.400000000000006" customHeight="1" x14ac:dyDescent="0.3">
      <c r="A19" s="15">
        <v>8</v>
      </c>
      <c r="B19" s="32" t="s">
        <v>45</v>
      </c>
      <c r="C19" s="33" t="s">
        <v>46</v>
      </c>
      <c r="D19" s="15">
        <v>8228</v>
      </c>
      <c r="E19" s="15">
        <v>2019</v>
      </c>
      <c r="F19" s="15">
        <v>8236</v>
      </c>
      <c r="G19" s="15">
        <v>9045</v>
      </c>
      <c r="H19" s="15">
        <v>8324</v>
      </c>
      <c r="I19" s="27">
        <v>5669</v>
      </c>
      <c r="J19" s="27">
        <v>5669</v>
      </c>
      <c r="K19" s="16"/>
      <c r="L19" s="16"/>
      <c r="M19" s="16"/>
      <c r="N19" s="16"/>
      <c r="O19" s="16"/>
      <c r="P19" s="16"/>
      <c r="Q19" s="16"/>
      <c r="R19" s="16"/>
      <c r="S19" s="17">
        <f>J19/I19*100</f>
        <v>100</v>
      </c>
      <c r="T19" s="18"/>
      <c r="U19" s="26">
        <f>G19/F19*100</f>
        <v>109.82272948033025</v>
      </c>
      <c r="V19" s="15"/>
      <c r="W19" s="28">
        <f>U19/S19*100</f>
        <v>109.82272948033025</v>
      </c>
      <c r="X19" s="34"/>
    </row>
    <row r="20" spans="1:24" x14ac:dyDescent="0.3">
      <c r="A20" s="2"/>
      <c r="B20" s="2" t="s">
        <v>33</v>
      </c>
      <c r="C20" s="9"/>
      <c r="D20" s="20" t="s">
        <v>32</v>
      </c>
      <c r="E20" s="20" t="s">
        <v>32</v>
      </c>
      <c r="F20" s="20" t="s">
        <v>32</v>
      </c>
      <c r="G20" s="20" t="s">
        <v>32</v>
      </c>
      <c r="H20" s="20" t="s">
        <v>32</v>
      </c>
      <c r="I20" s="24">
        <f>I17+I18+I19+I12</f>
        <v>468134.86</v>
      </c>
      <c r="J20" s="24">
        <f>J17+J18+J19+J12</f>
        <v>465120.66</v>
      </c>
      <c r="K20" s="24"/>
      <c r="L20" s="24"/>
      <c r="M20" s="24"/>
      <c r="N20" s="24"/>
      <c r="O20" s="24"/>
      <c r="P20" s="24"/>
      <c r="Q20" s="24"/>
      <c r="R20" s="24"/>
      <c r="S20" s="25">
        <f>J20/I20*100</f>
        <v>99.356125711296102</v>
      </c>
      <c r="T20" s="4" t="s">
        <v>32</v>
      </c>
      <c r="U20" s="24">
        <f>(U19+V17+U16+U15+U14+U13+U12)/7</f>
        <v>102.7740327433617</v>
      </c>
      <c r="V20" s="22"/>
      <c r="W20" s="19"/>
    </row>
    <row r="21" spans="1:24" ht="22.2" customHeight="1" x14ac:dyDescent="0.3">
      <c r="A21" s="59" t="s">
        <v>13</v>
      </c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1"/>
      <c r="W21" s="22">
        <f>(W19+W17+W12)/3</f>
        <v>119.43756830332683</v>
      </c>
    </row>
    <row r="22" spans="1:24" ht="19.95" hidden="1" customHeight="1" x14ac:dyDescent="0.3">
      <c r="A22" s="10"/>
      <c r="B22" s="10" t="s">
        <v>15</v>
      </c>
      <c r="C22" s="10"/>
      <c r="D22" s="10" t="s">
        <v>37</v>
      </c>
      <c r="E22" s="10"/>
      <c r="F22" s="10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</row>
    <row r="23" spans="1:24" ht="15.75" hidden="1" customHeight="1" x14ac:dyDescent="0.3">
      <c r="A23" s="10"/>
      <c r="B23" s="10" t="s">
        <v>14</v>
      </c>
      <c r="C23" s="10"/>
      <c r="D23" s="10"/>
      <c r="E23" s="10"/>
      <c r="F23" s="10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</row>
    <row r="24" spans="1:24" ht="15.75" hidden="1" customHeight="1" x14ac:dyDescent="0.3">
      <c r="B24" s="11" t="s">
        <v>16</v>
      </c>
      <c r="D24" s="11" t="s">
        <v>38</v>
      </c>
    </row>
    <row r="25" spans="1:24" hidden="1" x14ac:dyDescent="0.3">
      <c r="B25" s="11" t="s">
        <v>14</v>
      </c>
    </row>
    <row r="26" spans="1:24" ht="15.75" customHeight="1" x14ac:dyDescent="0.3">
      <c r="B26" s="57" t="s">
        <v>43</v>
      </c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</row>
    <row r="27" spans="1:24" x14ac:dyDescent="0.3">
      <c r="B27" s="11" t="s">
        <v>42</v>
      </c>
    </row>
    <row r="28" spans="1:24" x14ac:dyDescent="0.3">
      <c r="B28" s="11" t="s">
        <v>48</v>
      </c>
    </row>
  </sheetData>
  <mergeCells count="37">
    <mergeCell ref="B26:W26"/>
    <mergeCell ref="G7:G9"/>
    <mergeCell ref="I6:J7"/>
    <mergeCell ref="B6:B9"/>
    <mergeCell ref="H6:H9"/>
    <mergeCell ref="O8:P8"/>
    <mergeCell ref="Q8:R8"/>
    <mergeCell ref="D6:D9"/>
    <mergeCell ref="C6:C9"/>
    <mergeCell ref="A21:V21"/>
    <mergeCell ref="S17:S18"/>
    <mergeCell ref="T17:T18"/>
    <mergeCell ref="V17:V18"/>
    <mergeCell ref="W17:W18"/>
    <mergeCell ref="A11:W11"/>
    <mergeCell ref="C17:C18"/>
    <mergeCell ref="U2:W2"/>
    <mergeCell ref="S6:W7"/>
    <mergeCell ref="A3:W3"/>
    <mergeCell ref="A4:W4"/>
    <mergeCell ref="A6:A9"/>
    <mergeCell ref="W8:W9"/>
    <mergeCell ref="I8:I9"/>
    <mergeCell ref="F7:F9"/>
    <mergeCell ref="F6:G6"/>
    <mergeCell ref="M8:N8"/>
    <mergeCell ref="E6:E9"/>
    <mergeCell ref="J17:J18"/>
    <mergeCell ref="I17:I18"/>
    <mergeCell ref="U8:V8"/>
    <mergeCell ref="J8:J9"/>
    <mergeCell ref="S8:T8"/>
    <mergeCell ref="K8:L8"/>
    <mergeCell ref="I13:T13"/>
    <mergeCell ref="I16:T16"/>
    <mergeCell ref="I14:T14"/>
    <mergeCell ref="I15:T15"/>
  </mergeCells>
  <phoneticPr fontId="2" type="noConversion"/>
  <pageMargins left="0.39370078740157483" right="0.39370078740157483" top="0.39370078740157483" bottom="0" header="7.874015748031496E-2" footer="0"/>
  <pageSetup paperSize="9" scale="5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муниц. служба, деят. ОМС 2016</vt:lpstr>
      <vt:lpstr>'муниц. служба, деят. ОМС 2016'!Заголовки_для_печати</vt:lpstr>
      <vt:lpstr>'муниц. служба, деят. ОМС 2016'!Область_печати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Ирина Никитина</cp:lastModifiedBy>
  <cp:lastPrinted>2017-03-29T05:45:57Z</cp:lastPrinted>
  <dcterms:created xsi:type="dcterms:W3CDTF">1996-10-08T23:32:33Z</dcterms:created>
  <dcterms:modified xsi:type="dcterms:W3CDTF">2020-02-28T06:27:25Z</dcterms:modified>
</cp:coreProperties>
</file>