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120" yWindow="120" windowWidth="9720" windowHeight="7320"/>
  </bookViews>
  <sheets>
    <sheet name="инфо общество 2018" sheetId="11" r:id="rId1"/>
  </sheets>
  <definedNames>
    <definedName name="_xlnm.Print_Titles" localSheetId="0">'инфо общество 2018'!$4:$7</definedName>
    <definedName name="_xlnm.Print_Area" localSheetId="0">'инфо общество 2018'!$A$1:$W$24</definedName>
  </definedNames>
  <calcPr calcId="152511"/>
</workbook>
</file>

<file path=xl/calcChain.xml><?xml version="1.0" encoding="utf-8"?>
<calcChain xmlns="http://schemas.openxmlformats.org/spreadsheetml/2006/main">
  <c r="S13" i="11" l="1"/>
  <c r="S14" i="11"/>
  <c r="W15" i="11" l="1"/>
  <c r="U14" i="11"/>
  <c r="S12" i="11" l="1"/>
  <c r="J14" i="11"/>
  <c r="I14" i="11"/>
  <c r="U11" i="11" l="1"/>
  <c r="U12" i="11"/>
  <c r="U13" i="11"/>
  <c r="W13" i="11" l="1"/>
  <c r="W12" i="11"/>
  <c r="U10" i="11"/>
  <c r="S10" i="11" l="1"/>
  <c r="W10" i="11" s="1"/>
  <c r="U9" i="11" l="1"/>
  <c r="S9" i="11"/>
  <c r="W9" i="11" l="1"/>
</calcChain>
</file>

<file path=xl/sharedStrings.xml><?xml version="1.0" encoding="utf-8"?>
<sst xmlns="http://schemas.openxmlformats.org/spreadsheetml/2006/main" count="77" uniqueCount="54">
  <si>
    <t>Наименование
показателей результатов</t>
  </si>
  <si>
    <t>план</t>
  </si>
  <si>
    <t>факт</t>
  </si>
  <si>
    <t>план
по программе</t>
  </si>
  <si>
    <t>кассовое 
исполнение</t>
  </si>
  <si>
    <t>№ п/п</t>
  </si>
  <si>
    <t>по каждому показателю</t>
  </si>
  <si>
    <t>средняя арифметическая по мероприятиям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</si>
  <si>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</si>
  <si>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</si>
  <si>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</si>
  <si>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</si>
  <si>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</si>
  <si>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</si>
  <si>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</si>
  <si>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</si>
  <si>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</si>
  <si>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</si>
  <si>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</si>
  <si>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</si>
  <si>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</si>
  <si>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</si>
  <si>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</si>
  <si>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</si>
  <si>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</si>
  <si>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</si>
  <si>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Объем финансирования
(тыс. руб)</t>
  </si>
  <si>
    <t>Итого</t>
  </si>
  <si>
    <t>х</t>
  </si>
  <si>
    <t xml:space="preserve"> -</t>
  </si>
  <si>
    <t xml:space="preserve"> </t>
  </si>
  <si>
    <t>Начальник отдела по информационным ресурсам ____________ ( А.А. Мерзляков)</t>
  </si>
  <si>
    <t>-</t>
  </si>
  <si>
    <t>Разработка и информационно-техническая поддержка официальных  сайтов Администрации города Пыть-Яха и Думы города Пыть-Яха</t>
  </si>
  <si>
    <t>Приобретение и (или) сопровождение  программного обеспечения в соответствующем году</t>
  </si>
  <si>
    <t>Фактическое значение 
показателя на момент разработки программы</t>
  </si>
  <si>
    <t xml:space="preserve">Год
реализации </t>
  </si>
  <si>
    <t>средняя арифметическая по показателям</t>
  </si>
  <si>
    <t>Целевое значение 
показателя на момент окончания действия программы  2030 год</t>
  </si>
  <si>
    <t>Эффективность программы 2018 год (%):</t>
  </si>
  <si>
    <t>И.А. Никитина 46 55 63</t>
  </si>
  <si>
    <t>А.А. Мерзляков 46 55 14</t>
  </si>
  <si>
    <t>Оценка эффективности и результативности реализации муниципальной программы   
 «Цифровое развитие города Пыть-Яха»                                                                                                                                                                                                                                         
(наименование программы) 
за 2019 год</t>
  </si>
  <si>
    <t>Средний срок простоя государственных и муниципальных систем в результате компьютерных атак (час)</t>
  </si>
  <si>
    <t>Доля модернизации и обеспечения оборудованием (%)</t>
  </si>
  <si>
    <t>Стоимостная доля закупаемого и (или) арендуемого исполнительными органами муниципального образования, отечественного программного обеспечения (%)</t>
  </si>
  <si>
    <t xml:space="preserve">Значения показателя  за 2019 год
</t>
  </si>
  <si>
    <t>Развитие электронного муниципалитета, формирование и сопровождение информационных ресурсов и систем, обеспечение доступа к ним</t>
  </si>
  <si>
    <t>Развитие и сопровождение информационных систем в деятельности органов местного самоуправления</t>
  </si>
  <si>
    <t xml:space="preserve">Региональный проект «Информационная безопасность» </t>
  </si>
  <si>
    <t xml:space="preserve">Модернизация оборудования, развитие и поддержка корпоративной сети органа местного самоуправления </t>
  </si>
  <si>
    <t>Без финансирования</t>
  </si>
  <si>
    <t>не оценивается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</si>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</sst>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3"/>
      <color indexed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/>
    <xf numFmtId="0" fontId="4" fillId="0" borderId="0" xfId="0" applyFont="1" applyFill="1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Border="1"/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64" fontId="3" fillId="0" borderId="1" xfId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4" xfId="0" applyNumberFormat="1" applyFont="1" applyFill="1" applyBorder="1" applyAlignment="1">
      <alignment horizontal="center" vertical="top"/>
    </xf>
    <xf numFmtId="166" fontId="3" fillId="0" borderId="5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tabSelected="1" zoomScale="70" zoomScaleNormal="7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S14" sqref="S14"/>
    </sheetView>
  </sheetViews>
  <sheetFormatPr defaultColWidth="9.109375" defaultRowHeight="16.8" x14ac:dyDescent="0.3"/>
  <cols>
    <col min="1" max="1" width="5" style="14" customWidth="1"/>
    <col min="2" max="2" width="50.33203125" style="14" customWidth="1"/>
    <col min="3" max="3" width="44.109375" style="14" customWidth="1"/>
    <col min="4" max="4" width="17.109375" style="15" customWidth="1"/>
    <col min="5" max="5" width="13.109375" style="16" customWidth="1"/>
    <col min="6" max="6" width="9" style="15" customWidth="1"/>
    <col min="7" max="7" width="9" style="17" customWidth="1"/>
    <col min="8" max="8" width="13.44140625" style="17" customWidth="1"/>
    <col min="9" max="9" width="16.33203125" style="18" customWidth="1"/>
    <col min="10" max="10" width="13.33203125" style="18" customWidth="1"/>
    <col min="11" max="11" width="8.109375" style="18" hidden="1" customWidth="1"/>
    <col min="12" max="12" width="8.5546875" style="18" hidden="1" customWidth="1"/>
    <col min="13" max="13" width="9.88671875" style="18" hidden="1" customWidth="1"/>
    <col min="14" max="14" width="9.33203125" style="18" hidden="1" customWidth="1"/>
    <col min="15" max="15" width="8.33203125" style="18" hidden="1" customWidth="1"/>
    <col min="16" max="16" width="8.44140625" style="18" hidden="1" customWidth="1"/>
    <col min="17" max="17" width="9.109375" style="18" hidden="1" customWidth="1"/>
    <col min="18" max="18" width="0.5546875" style="18" hidden="1" customWidth="1"/>
    <col min="19" max="19" width="18.33203125" style="11" customWidth="1"/>
    <col min="20" max="20" width="17.6640625" style="14" customWidth="1"/>
    <col min="21" max="21" width="17.33203125" style="11" customWidth="1"/>
    <col min="22" max="22" width="17.109375" style="14" customWidth="1"/>
    <col min="23" max="23" width="23.109375" style="11" customWidth="1"/>
    <col min="24" max="16384" width="9.109375" style="14"/>
  </cols>
  <sheetData>
    <row r="1" spans="1:26" x14ac:dyDescent="0.3">
      <c r="V1" s="47" t="s">
        <v>53</v>
      </c>
      <c r="W1" s="47"/>
    </row>
    <row r="2" spans="1:26" s="6" customFormat="1" ht="98.4" customHeight="1" x14ac:dyDescent="0.3">
      <c r="A2" s="48" t="s">
        <v>42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1:26" s="6" customFormat="1" ht="24" customHeight="1" x14ac:dyDescent="0.3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1:26" ht="52.95" customHeight="1" x14ac:dyDescent="0.3">
      <c r="A4" s="44" t="s">
        <v>5</v>
      </c>
      <c r="B4" s="44" t="s">
        <v>0</v>
      </c>
      <c r="C4" s="50" t="s">
        <v>22</v>
      </c>
      <c r="D4" s="44" t="s">
        <v>35</v>
      </c>
      <c r="E4" s="44" t="s">
        <v>36</v>
      </c>
      <c r="F4" s="50" t="s">
        <v>46</v>
      </c>
      <c r="G4" s="50"/>
      <c r="H4" s="44" t="s">
        <v>38</v>
      </c>
      <c r="I4" s="44" t="s">
        <v>26</v>
      </c>
      <c r="J4" s="44"/>
      <c r="K4" s="3"/>
      <c r="L4" s="3"/>
      <c r="M4" s="3"/>
      <c r="N4" s="3"/>
      <c r="O4" s="3"/>
      <c r="P4" s="3"/>
      <c r="Q4" s="3"/>
      <c r="R4" s="3"/>
      <c r="S4" s="44" t="s">
        <v>21</v>
      </c>
      <c r="T4" s="44"/>
      <c r="U4" s="44"/>
      <c r="V4" s="44"/>
      <c r="W4" s="44"/>
    </row>
    <row r="5" spans="1:26" ht="57" customHeight="1" x14ac:dyDescent="0.3">
      <c r="A5" s="44"/>
      <c r="B5" s="44"/>
      <c r="C5" s="50"/>
      <c r="D5" s="44"/>
      <c r="E5" s="44"/>
      <c r="F5" s="46" t="s">
        <v>1</v>
      </c>
      <c r="G5" s="46" t="s">
        <v>2</v>
      </c>
      <c r="H5" s="44"/>
      <c r="I5" s="44" t="s">
        <v>3</v>
      </c>
      <c r="J5" s="44" t="s">
        <v>4</v>
      </c>
      <c r="K5" s="3"/>
      <c r="L5" s="3"/>
      <c r="M5" s="3"/>
      <c r="N5" s="3"/>
      <c r="O5" s="3"/>
      <c r="P5" s="3"/>
      <c r="Q5" s="3"/>
      <c r="R5" s="3"/>
      <c r="S5" s="44" t="s">
        <v>23</v>
      </c>
      <c r="T5" s="44"/>
      <c r="U5" s="44" t="s">
        <v>24</v>
      </c>
      <c r="V5" s="44"/>
      <c r="W5" s="51" t="s">
        <v>25</v>
      </c>
      <c r="X5" s="12"/>
    </row>
    <row r="6" spans="1:26" ht="42" customHeight="1" x14ac:dyDescent="0.3">
      <c r="A6" s="44"/>
      <c r="B6" s="44"/>
      <c r="C6" s="50"/>
      <c r="D6" s="44"/>
      <c r="E6" s="44"/>
      <c r="F6" s="46"/>
      <c r="G6" s="46"/>
      <c r="H6" s="44"/>
      <c r="I6" s="44"/>
      <c r="J6" s="44"/>
      <c r="K6" s="44" t="s">
        <v>9</v>
      </c>
      <c r="L6" s="44"/>
      <c r="M6" s="44" t="s">
        <v>10</v>
      </c>
      <c r="N6" s="44"/>
      <c r="O6" s="44" t="s">
        <v>11</v>
      </c>
      <c r="P6" s="44"/>
      <c r="Q6" s="44" t="s">
        <v>12</v>
      </c>
      <c r="R6" s="44"/>
      <c r="S6" s="51" t="s">
        <v>8</v>
      </c>
      <c r="T6" s="55" t="s">
        <v>7</v>
      </c>
      <c r="U6" s="51" t="s">
        <v>6</v>
      </c>
      <c r="V6" s="55" t="s">
        <v>37</v>
      </c>
      <c r="W6" s="51"/>
    </row>
    <row r="7" spans="1:26" ht="32.25" customHeight="1" x14ac:dyDescent="0.3">
      <c r="A7" s="44"/>
      <c r="B7" s="44"/>
      <c r="C7" s="50"/>
      <c r="D7" s="44"/>
      <c r="E7" s="44"/>
      <c r="F7" s="46"/>
      <c r="G7" s="46"/>
      <c r="H7" s="44"/>
      <c r="I7" s="44"/>
      <c r="J7" s="44"/>
      <c r="K7" s="1" t="s">
        <v>1</v>
      </c>
      <c r="L7" s="1" t="s">
        <v>2</v>
      </c>
      <c r="M7" s="1" t="s">
        <v>1</v>
      </c>
      <c r="N7" s="1" t="s">
        <v>2</v>
      </c>
      <c r="O7" s="1" t="s">
        <v>1</v>
      </c>
      <c r="P7" s="1" t="s">
        <v>2</v>
      </c>
      <c r="Q7" s="1" t="s">
        <v>1</v>
      </c>
      <c r="R7" s="1" t="s">
        <v>2</v>
      </c>
      <c r="S7" s="51"/>
      <c r="T7" s="55"/>
      <c r="U7" s="51"/>
      <c r="V7" s="55"/>
      <c r="W7" s="51"/>
      <c r="Z7" s="14" t="s">
        <v>30</v>
      </c>
    </row>
    <row r="8" spans="1:26" x14ac:dyDescent="0.3">
      <c r="A8" s="20">
        <v>1</v>
      </c>
      <c r="B8" s="20">
        <v>2</v>
      </c>
      <c r="C8" s="20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0">
        <v>9</v>
      </c>
      <c r="J8" s="20">
        <v>10</v>
      </c>
      <c r="K8" s="20" t="s">
        <v>17</v>
      </c>
      <c r="L8" s="20" t="s">
        <v>13</v>
      </c>
      <c r="M8" s="20" t="s">
        <v>18</v>
      </c>
      <c r="N8" s="20" t="s">
        <v>14</v>
      </c>
      <c r="O8" s="20" t="s">
        <v>19</v>
      </c>
      <c r="P8" s="20" t="s">
        <v>15</v>
      </c>
      <c r="Q8" s="20" t="s">
        <v>20</v>
      </c>
      <c r="R8" s="20" t="s">
        <v>16</v>
      </c>
      <c r="S8" s="22">
        <v>11</v>
      </c>
      <c r="T8" s="22">
        <v>12</v>
      </c>
      <c r="U8" s="22">
        <v>13</v>
      </c>
      <c r="V8" s="22">
        <v>14</v>
      </c>
      <c r="W8" s="22">
        <v>15</v>
      </c>
    </row>
    <row r="9" spans="1:26" ht="72" customHeight="1" x14ac:dyDescent="0.3">
      <c r="A9" s="23">
        <v>1</v>
      </c>
      <c r="B9" s="24" t="s">
        <v>33</v>
      </c>
      <c r="C9" s="5" t="s">
        <v>47</v>
      </c>
      <c r="D9" s="26">
        <v>3</v>
      </c>
      <c r="E9" s="23">
        <v>2019</v>
      </c>
      <c r="F9" s="26">
        <v>3</v>
      </c>
      <c r="G9" s="26">
        <v>3</v>
      </c>
      <c r="H9" s="26">
        <v>3</v>
      </c>
      <c r="I9" s="27">
        <v>118</v>
      </c>
      <c r="J9" s="27">
        <v>118</v>
      </c>
      <c r="K9" s="27"/>
      <c r="L9" s="27"/>
      <c r="M9" s="27"/>
      <c r="N9" s="27"/>
      <c r="O9" s="27"/>
      <c r="P9" s="27"/>
      <c r="Q9" s="27"/>
      <c r="R9" s="27"/>
      <c r="S9" s="25">
        <f t="shared" ref="S9" si="0">J9/I9*100</f>
        <v>100</v>
      </c>
      <c r="T9" s="28" t="s">
        <v>32</v>
      </c>
      <c r="U9" s="28">
        <f>G9/F9*100</f>
        <v>100</v>
      </c>
      <c r="V9" s="28" t="s">
        <v>32</v>
      </c>
      <c r="W9" s="28">
        <f>U9/S9*100</f>
        <v>100</v>
      </c>
    </row>
    <row r="10" spans="1:26" ht="54.6" customHeight="1" x14ac:dyDescent="0.3">
      <c r="A10" s="39">
        <v>2</v>
      </c>
      <c r="B10" s="40" t="s">
        <v>34</v>
      </c>
      <c r="C10" s="13" t="s">
        <v>48</v>
      </c>
      <c r="D10" s="39">
        <v>10</v>
      </c>
      <c r="E10" s="42">
        <v>2019</v>
      </c>
      <c r="F10" s="39">
        <v>10</v>
      </c>
      <c r="G10" s="39">
        <v>10</v>
      </c>
      <c r="H10" s="39">
        <v>10</v>
      </c>
      <c r="I10" s="38">
        <v>3541.9</v>
      </c>
      <c r="J10" s="38">
        <v>3541.7</v>
      </c>
      <c r="K10" s="27"/>
      <c r="L10" s="27"/>
      <c r="M10" s="27"/>
      <c r="N10" s="27"/>
      <c r="O10" s="27"/>
      <c r="P10" s="27"/>
      <c r="Q10" s="27"/>
      <c r="R10" s="27"/>
      <c r="S10" s="38">
        <f>J10/I10*100</f>
        <v>99.994353313193471</v>
      </c>
      <c r="T10" s="36" t="s">
        <v>32</v>
      </c>
      <c r="U10" s="43">
        <f>G10/F10*100</f>
        <v>100</v>
      </c>
      <c r="V10" s="41" t="s">
        <v>32</v>
      </c>
      <c r="W10" s="41">
        <f>U10/S10*100</f>
        <v>100.00564700567524</v>
      </c>
    </row>
    <row r="11" spans="1:26" ht="56.4" customHeight="1" x14ac:dyDescent="0.3">
      <c r="A11" s="32">
        <v>3</v>
      </c>
      <c r="B11" s="3" t="s">
        <v>43</v>
      </c>
      <c r="C11" s="33" t="s">
        <v>49</v>
      </c>
      <c r="D11" s="32">
        <v>65</v>
      </c>
      <c r="E11" s="35">
        <v>2019</v>
      </c>
      <c r="F11" s="32">
        <v>48</v>
      </c>
      <c r="G11" s="32">
        <v>48</v>
      </c>
      <c r="H11" s="32">
        <v>0</v>
      </c>
      <c r="I11" s="52" t="s">
        <v>51</v>
      </c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4"/>
      <c r="U11" s="29">
        <f>G11/F11*100</f>
        <v>100</v>
      </c>
      <c r="V11" s="34" t="s">
        <v>29</v>
      </c>
      <c r="W11" s="34" t="s">
        <v>52</v>
      </c>
    </row>
    <row r="12" spans="1:26" ht="69.599999999999994" customHeight="1" x14ac:dyDescent="0.3">
      <c r="A12" s="32">
        <v>4</v>
      </c>
      <c r="B12" s="3" t="s">
        <v>44</v>
      </c>
      <c r="C12" s="33" t="s">
        <v>50</v>
      </c>
      <c r="D12" s="32">
        <v>38</v>
      </c>
      <c r="E12" s="35">
        <v>2019</v>
      </c>
      <c r="F12" s="32">
        <v>38</v>
      </c>
      <c r="G12" s="32">
        <v>38</v>
      </c>
      <c r="H12" s="32">
        <v>38</v>
      </c>
      <c r="I12" s="34">
        <v>2900</v>
      </c>
      <c r="J12" s="34">
        <v>2898.6</v>
      </c>
      <c r="K12" s="34"/>
      <c r="L12" s="34"/>
      <c r="M12" s="34"/>
      <c r="N12" s="34"/>
      <c r="O12" s="34"/>
      <c r="P12" s="34"/>
      <c r="Q12" s="34"/>
      <c r="R12" s="34"/>
      <c r="S12" s="37">
        <f>J12/I12*100</f>
        <v>99.951724137931024</v>
      </c>
      <c r="T12" s="31" t="s">
        <v>29</v>
      </c>
      <c r="U12" s="29">
        <f>G12/F12*100</f>
        <v>100</v>
      </c>
      <c r="V12" s="34" t="s">
        <v>29</v>
      </c>
      <c r="W12" s="34">
        <f>U12/S12*100</f>
        <v>100.04829917891398</v>
      </c>
    </row>
    <row r="13" spans="1:26" ht="84" x14ac:dyDescent="0.3">
      <c r="A13" s="32">
        <v>5</v>
      </c>
      <c r="B13" s="3" t="s">
        <v>45</v>
      </c>
      <c r="C13" s="33" t="s">
        <v>49</v>
      </c>
      <c r="D13" s="32">
        <v>50</v>
      </c>
      <c r="E13" s="35">
        <v>2019</v>
      </c>
      <c r="F13" s="32">
        <v>60</v>
      </c>
      <c r="G13" s="32">
        <v>60</v>
      </c>
      <c r="H13" s="32">
        <v>90</v>
      </c>
      <c r="I13" s="34">
        <v>1806.2</v>
      </c>
      <c r="J13" s="34">
        <v>1801.7</v>
      </c>
      <c r="K13" s="34"/>
      <c r="L13" s="34"/>
      <c r="M13" s="34"/>
      <c r="N13" s="34"/>
      <c r="O13" s="34"/>
      <c r="P13" s="34"/>
      <c r="Q13" s="34"/>
      <c r="R13" s="34"/>
      <c r="S13" s="31">
        <f>J13/I13*100</f>
        <v>99.750858155243051</v>
      </c>
      <c r="T13" s="31" t="s">
        <v>29</v>
      </c>
      <c r="U13" s="29">
        <f>G13/F13*100</f>
        <v>100</v>
      </c>
      <c r="V13" s="34" t="s">
        <v>29</v>
      </c>
      <c r="W13" s="34">
        <f>U13/S13*100</f>
        <v>100.24976411167231</v>
      </c>
    </row>
    <row r="14" spans="1:26" ht="32.4" customHeight="1" x14ac:dyDescent="0.3">
      <c r="A14" s="19"/>
      <c r="B14" s="4" t="s">
        <v>27</v>
      </c>
      <c r="C14" s="2"/>
      <c r="D14" s="1" t="s">
        <v>28</v>
      </c>
      <c r="E14" s="1" t="s">
        <v>28</v>
      </c>
      <c r="F14" s="1" t="s">
        <v>28</v>
      </c>
      <c r="G14" s="1" t="s">
        <v>28</v>
      </c>
      <c r="H14" s="1" t="s">
        <v>28</v>
      </c>
      <c r="I14" s="30">
        <f>SUM(I9:I13)</f>
        <v>8366.1</v>
      </c>
      <c r="J14" s="30">
        <f>SUM(J9:J13)</f>
        <v>8360</v>
      </c>
      <c r="K14" s="30"/>
      <c r="L14" s="30"/>
      <c r="M14" s="30"/>
      <c r="N14" s="30"/>
      <c r="O14" s="30"/>
      <c r="P14" s="30"/>
      <c r="Q14" s="30"/>
      <c r="R14" s="30"/>
      <c r="S14" s="25">
        <f>J14/I14*100</f>
        <v>99.927086695114809</v>
      </c>
      <c r="T14" s="30" t="s">
        <v>28</v>
      </c>
      <c r="U14" s="27">
        <f>(U9+U10+U11+U12+U13)/5</f>
        <v>100</v>
      </c>
      <c r="V14" s="30" t="s">
        <v>28</v>
      </c>
      <c r="W14" s="30" t="s">
        <v>28</v>
      </c>
      <c r="X14" s="6"/>
    </row>
    <row r="15" spans="1:26" ht="30" customHeight="1" x14ac:dyDescent="0.3">
      <c r="A15" s="44" t="s">
        <v>39</v>
      </c>
      <c r="B15" s="44"/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10">
        <f>(W9+W10+W12+W13)/4</f>
        <v>100.07592757406539</v>
      </c>
      <c r="X15" s="6"/>
    </row>
    <row r="16" spans="1:26" x14ac:dyDescent="0.3"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5" hidden="1" x14ac:dyDescent="0.3">
      <c r="A17" s="7" t="s">
        <v>31</v>
      </c>
      <c r="B17" s="7"/>
      <c r="C17" s="7"/>
      <c r="D17" s="8"/>
      <c r="E17" s="9"/>
    </row>
    <row r="18" spans="1:5" x14ac:dyDescent="0.3">
      <c r="A18" s="7"/>
      <c r="B18" s="7"/>
      <c r="C18" s="7"/>
      <c r="D18" s="8"/>
      <c r="E18" s="9"/>
    </row>
    <row r="19" spans="1:5" x14ac:dyDescent="0.3">
      <c r="A19" s="6"/>
      <c r="B19" s="6" t="s">
        <v>41</v>
      </c>
      <c r="C19" s="6"/>
    </row>
    <row r="20" spans="1:5" x14ac:dyDescent="0.3">
      <c r="B20" s="14" t="s">
        <v>40</v>
      </c>
    </row>
  </sheetData>
  <mergeCells count="30">
    <mergeCell ref="C4:C7"/>
    <mergeCell ref="K6:L6"/>
    <mergeCell ref="M6:N6"/>
    <mergeCell ref="U6:U7"/>
    <mergeCell ref="I11:T11"/>
    <mergeCell ref="I5:I7"/>
    <mergeCell ref="J5:J7"/>
    <mergeCell ref="S4:W4"/>
    <mergeCell ref="S5:T5"/>
    <mergeCell ref="S6:S7"/>
    <mergeCell ref="T6:T7"/>
    <mergeCell ref="V6:V7"/>
    <mergeCell ref="O6:P6"/>
    <mergeCell ref="Q6:R6"/>
    <mergeCell ref="A15:B15"/>
    <mergeCell ref="D15:V15"/>
    <mergeCell ref="G5:G7"/>
    <mergeCell ref="V1:W1"/>
    <mergeCell ref="A2:W2"/>
    <mergeCell ref="A3:W3"/>
    <mergeCell ref="A4:A7"/>
    <mergeCell ref="E4:E7"/>
    <mergeCell ref="F5:F7"/>
    <mergeCell ref="F4:G4"/>
    <mergeCell ref="W5:W7"/>
    <mergeCell ref="H4:H7"/>
    <mergeCell ref="U5:V5"/>
    <mergeCell ref="B4:B7"/>
    <mergeCell ref="D4:D7"/>
    <mergeCell ref="I4:J4"/>
  </mergeCells>
  <phoneticPr fontId="2" type="noConversion"/>
  <printOptions horizontalCentered="1"/>
  <pageMargins left="0.19685039370078741" right="0.19685039370078741" top="0.74803149606299213" bottom="0.78740157480314965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инфо общество 2018</vt:lpstr>
      <vt:lpstr>'инфо общество 2018'!Заголовки_для_печати</vt:lpstr>
      <vt:lpstr>'инфо общество 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Никитина</cp:lastModifiedBy>
  <cp:lastPrinted>2019-02-25T10:21:22Z</cp:lastPrinted>
  <dcterms:created xsi:type="dcterms:W3CDTF">1996-10-08T23:32:33Z</dcterms:created>
  <dcterms:modified xsi:type="dcterms:W3CDTF">2020-02-28T06:18:06Z</dcterms:modified>
</cp:coreProperties>
</file>