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Кочурова\ПОРЯДКИ\ОРВ\"/>
    </mc:Choice>
  </mc:AlternateContent>
  <bookViews>
    <workbookView xWindow="0" yWindow="0" windowWidth="21912" windowHeight="10656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46" i="1" l="1"/>
  <c r="H43" i="1"/>
  <c r="H42" i="1"/>
  <c r="H41" i="1"/>
  <c r="H40" i="1"/>
  <c r="H39" i="1"/>
  <c r="H38" i="1"/>
  <c r="H36" i="1"/>
  <c r="H34" i="1"/>
  <c r="H33" i="1"/>
  <c r="H32" i="1"/>
  <c r="H20" i="1"/>
  <c r="H19" i="1"/>
  <c r="H18" i="1"/>
  <c r="H17" i="1"/>
  <c r="H16" i="1"/>
  <c r="H12" i="1"/>
  <c r="H10" i="1"/>
  <c r="H11" i="1" s="1"/>
  <c r="H14" i="1" s="1"/>
  <c r="H2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<sst xmlns="http://schemas.openxmlformats.org/spreadsheetml/2006/main" count="94" uniqueCount="62">
  <si>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</si>
  <si>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</si>
  <si>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</si>
  <si>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</si>
  <si>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</si>
  <si>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</si>
  <si>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</si>
  <si>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</si>
  <si>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</si>
  <si>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</si>
  <si>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</si>
  <si>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</si>
  <si>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</si>
  <si>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</si>
  <si>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</si>
  <si>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</si>
  <si>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</si>
  <si>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</si>
  <si>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</si>
  <si>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</si>
  <si>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</si>
  <si>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</si>
  <si>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</si>
  <si>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</si>
  <si>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</si>
  <si>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</si>
  <si>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</si>
  <si>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</si>
  <si>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</si>
  <si>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</si>
  <si>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</si>
  <si>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</si>
  <si>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</si>
  <si>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</si>
  <si>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</si>
  <si>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</si>
  <si>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</si>
  <si>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</si>
  <si>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</si>
  <si>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</si>
  <si>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</si>
  <si>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</si>
  <si>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</si>
  <si>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</si>
  <si>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</si>
  <si>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</si>
  <si>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</si>
  <si>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</si>
  <si>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</si>
  <si>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270,00 руб. (https://market.yandex.ru/)</t>
  </si>
  <si>
    <t>Стоимость картриджа Garuda (на 2100 листов) составляет 490,00 руб.(https://market.yandex.ru/)</t>
  </si>
  <si>
    <t xml:space="preserve">Стоимость расходных материалов определены на основании данных размещенных в сети Интернет </t>
  </si>
  <si>
    <t>Тариф на 1 поездку в автобусах городского сообщения-27 рублей, Приказ МУП АТП №163 от 25.12.2020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</si>
  <si>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 2.2 Положения устанавливается перечень документов, предоставляемых организацией в комитет по финансам (регулирующий орган) для получения муниципальной гарантии</t>
    </r>
  </si>
  <si>
    <t>Нотариальные услуги</t>
  </si>
  <si>
    <t>документы предоставляются в Уполномоченный орган 1 раз в год</t>
  </si>
  <si>
    <t>Гарантия будет предоставлена только 1 предприятию (организации)</t>
  </si>
  <si>
    <t>Свидетельствование подлинности подписи представителя юридического лица-2000 руб.(Размер платы за оказание услуг правового и технического характера на 2021 год установленны Нотариальной палатой ХМАО-Югры);нотариальное удостоверение  копий учредительных документов, лицензий, иных документов -1 страница формата А4 с одной стороны 100руб.(Размер платы за оказание услуг правового и технического характера на 2021 год установленны Нотариальной палатой ХМАО-Югры):5 страниц*100=500руб.Итого500+2000=2500руб.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</si>
  <si>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3 878,68 рублей в год</t>
    </r>
  </si>
  <si>
    <t>Среднемесячная заработная плата по г.Пыть-Ях за 2020 год по крупным и средним предприятиям</t>
  </si>
  <si>
    <r>
      <t xml:space="preserve">Определение затрат рабочего времени: </t>
    </r>
    <r>
      <rPr>
        <i/>
        <sz val="1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по финансам осуществляет специалист организации претендующей на получение муниципальной гарантии</t>
    </r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</si>
  <si>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требований постановления администрации г.Пыть-Яха «Об утверждении порядка предоставления юридическим лицам муниципальных гарантий муниципального образования города Пыть-Яха».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</si>
</sst>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/>
    <xf numFmtId="0" fontId="2" fillId="0" borderId="22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13" fillId="0" borderId="19" xfId="0" applyFont="1" applyFill="1" applyBorder="1" applyAlignment="1">
      <alignment horizontal="center" wrapText="1"/>
    </xf>
    <xf numFmtId="0" fontId="2" fillId="0" borderId="19" xfId="0" applyFont="1" applyFill="1" applyBorder="1"/>
    <xf numFmtId="0" fontId="2" fillId="0" borderId="18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2" fillId="0" borderId="13" xfId="0" applyFont="1" applyFill="1" applyBorder="1"/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13" fillId="0" borderId="27" xfId="0" applyFont="1" applyFill="1" applyBorder="1"/>
    <xf numFmtId="0" fontId="6" fillId="0" borderId="33" xfId="0" applyFont="1" applyFill="1" applyBorder="1" applyAlignment="1">
      <alignment vertical="top" wrapText="1"/>
    </xf>
    <xf numFmtId="0" fontId="2" fillId="0" borderId="38" xfId="0" applyFont="1" applyFill="1" applyBorder="1"/>
    <xf numFmtId="0" fontId="11" fillId="0" borderId="39" xfId="0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/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2" fillId="0" borderId="0" xfId="0" applyFont="1" applyFill="1" applyBorder="1"/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/>
    <xf numFmtId="0" fontId="2" fillId="0" borderId="23" xfId="0" applyFont="1" applyFill="1" applyBorder="1"/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7" fillId="0" borderId="50" xfId="0" applyFont="1" applyFill="1" applyBorder="1" applyAlignment="1">
      <alignment vertical="center"/>
    </xf>
    <xf numFmtId="0" fontId="2" fillId="0" borderId="8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7" fillId="0" borderId="7" xfId="0" applyFont="1" applyFill="1" applyBorder="1" applyAlignment="1">
      <alignment vertical="center"/>
    </xf>
    <xf numFmtId="0" fontId="2" fillId="0" borderId="31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30" xfId="0" applyFont="1" applyFill="1" applyBorder="1"/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59" xfId="0" applyFont="1" applyFill="1" applyBorder="1"/>
    <xf numFmtId="0" fontId="2" fillId="0" borderId="60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/>
    <xf numFmtId="0" fontId="15" fillId="0" borderId="3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2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topLeftCell="A20" zoomScaleNormal="100" zoomScaleSheetLayoutView="100" workbookViewId="0">
      <selection activeCell="I47" sqref="I47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8.5546875" style="1" customWidth="1"/>
    <col min="7" max="7" width="12" style="1" customWidth="1"/>
    <col min="8" max="8" width="16.109375" style="1" customWidth="1"/>
    <col min="9" max="9" width="32.6640625" style="1" customWidth="1"/>
    <col min="10" max="16384" width="9.109375" style="1"/>
  </cols>
  <sheetData>
    <row r="1" spans="1:9" ht="74.25" customHeight="1" x14ac:dyDescent="0.35">
      <c r="A1" s="165" t="s">
        <v>46</v>
      </c>
      <c r="B1" s="165"/>
      <c r="C1" s="165"/>
      <c r="D1" s="165"/>
      <c r="E1" s="165"/>
      <c r="F1" s="165"/>
      <c r="G1" s="165"/>
      <c r="H1" s="165"/>
      <c r="I1" s="165"/>
    </row>
    <row r="2" spans="1:9" ht="81" customHeight="1" x14ac:dyDescent="0.35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ht="66.75" customHeight="1" x14ac:dyDescent="0.35">
      <c r="A3" s="167" t="s">
        <v>61</v>
      </c>
      <c r="B3" s="167"/>
      <c r="C3" s="167"/>
      <c r="D3" s="167"/>
      <c r="E3" s="167"/>
      <c r="F3" s="167"/>
      <c r="G3" s="167"/>
      <c r="H3" s="167"/>
      <c r="I3" s="167"/>
    </row>
    <row r="4" spans="1:9" x14ac:dyDescent="0.35">
      <c r="A4" s="2" t="s">
        <v>47</v>
      </c>
    </row>
    <row r="5" spans="1:9" ht="18.600000000000001" thickBot="1" x14ac:dyDescent="0.4">
      <c r="A5" s="168" t="s">
        <v>1</v>
      </c>
      <c r="B5" s="168"/>
      <c r="C5" s="168"/>
      <c r="D5" s="168"/>
      <c r="E5" s="168"/>
      <c r="F5" s="168"/>
      <c r="G5" s="168"/>
      <c r="H5" s="168"/>
      <c r="I5" s="168"/>
    </row>
    <row r="6" spans="1:9" ht="28.8" x14ac:dyDescent="0.35">
      <c r="A6" s="3" t="s">
        <v>2</v>
      </c>
      <c r="B6" s="169" t="s">
        <v>3</v>
      </c>
      <c r="C6" s="170"/>
      <c r="D6" s="170"/>
      <c r="E6" s="170"/>
      <c r="F6" s="170"/>
      <c r="G6" s="170"/>
      <c r="H6" s="171"/>
      <c r="I6" s="4" t="s">
        <v>4</v>
      </c>
    </row>
    <row r="7" spans="1:9" ht="53.25" customHeight="1" x14ac:dyDescent="0.35">
      <c r="A7" s="5" t="s">
        <v>5</v>
      </c>
      <c r="B7" s="172" t="s">
        <v>53</v>
      </c>
      <c r="C7" s="173"/>
      <c r="D7" s="173"/>
      <c r="E7" s="173"/>
      <c r="F7" s="173"/>
      <c r="G7" s="173"/>
      <c r="H7" s="173"/>
      <c r="I7" s="174"/>
    </row>
    <row r="8" spans="1:9" ht="36" customHeight="1" x14ac:dyDescent="0.35">
      <c r="A8" s="6" t="s">
        <v>6</v>
      </c>
      <c r="B8" s="175" t="s">
        <v>60</v>
      </c>
      <c r="C8" s="176"/>
      <c r="D8" s="176"/>
      <c r="E8" s="176"/>
      <c r="F8" s="176"/>
      <c r="G8" s="176"/>
      <c r="H8" s="176"/>
      <c r="I8" s="177"/>
    </row>
    <row r="9" spans="1:9" ht="40.5" customHeight="1" x14ac:dyDescent="0.35">
      <c r="A9" s="7" t="s">
        <v>7</v>
      </c>
      <c r="B9" s="92" t="s">
        <v>8</v>
      </c>
      <c r="C9" s="93"/>
      <c r="D9" s="94"/>
      <c r="E9" s="94"/>
      <c r="F9" s="94"/>
      <c r="G9" s="95"/>
      <c r="H9" s="96">
        <v>71278.7</v>
      </c>
      <c r="I9" s="91" t="s">
        <v>59</v>
      </c>
    </row>
    <row r="10" spans="1:9" ht="18" customHeight="1" x14ac:dyDescent="0.35">
      <c r="A10" s="14" t="s">
        <v>9</v>
      </c>
      <c r="B10" s="178" t="s">
        <v>10</v>
      </c>
      <c r="C10" s="179"/>
      <c r="D10" s="97"/>
      <c r="E10" s="98"/>
      <c r="F10" s="97"/>
      <c r="G10" s="99">
        <v>0.30199999999999999</v>
      </c>
      <c r="H10" s="100">
        <f>+H9*G10</f>
        <v>21526.167399999998</v>
      </c>
      <c r="I10" s="101"/>
    </row>
    <row r="11" spans="1:9" x14ac:dyDescent="0.35">
      <c r="A11" s="20" t="s">
        <v>11</v>
      </c>
      <c r="B11" s="102"/>
      <c r="C11" s="103"/>
      <c r="D11" s="104"/>
      <c r="E11" s="103"/>
      <c r="F11" s="104"/>
      <c r="G11" s="105"/>
      <c r="H11" s="100">
        <f>H9+H10</f>
        <v>92804.867399999988</v>
      </c>
      <c r="I11" s="101"/>
    </row>
    <row r="12" spans="1:9" ht="29.25" customHeight="1" x14ac:dyDescent="0.35">
      <c r="A12" s="25" t="s">
        <v>12</v>
      </c>
      <c r="B12" s="178" t="s">
        <v>13</v>
      </c>
      <c r="C12" s="179"/>
      <c r="D12" s="106"/>
      <c r="E12" s="107"/>
      <c r="F12" s="106"/>
      <c r="G12" s="108">
        <v>1972</v>
      </c>
      <c r="H12" s="109">
        <f>G12/12</f>
        <v>164.33333333333334</v>
      </c>
      <c r="I12" s="110" t="s">
        <v>48</v>
      </c>
    </row>
    <row r="13" spans="1:9" ht="17.25" customHeight="1" x14ac:dyDescent="0.35">
      <c r="A13" s="31" t="s">
        <v>15</v>
      </c>
      <c r="B13" s="178" t="s">
        <v>16</v>
      </c>
      <c r="C13" s="179"/>
      <c r="D13" s="179"/>
      <c r="E13" s="111"/>
      <c r="F13" s="106"/>
      <c r="G13" s="112"/>
      <c r="H13" s="113">
        <v>4</v>
      </c>
      <c r="I13" s="114"/>
    </row>
    <row r="14" spans="1:9" x14ac:dyDescent="0.35">
      <c r="A14" s="36" t="s">
        <v>17</v>
      </c>
      <c r="B14" s="115"/>
      <c r="C14" s="115"/>
      <c r="D14" s="115"/>
      <c r="E14" s="115"/>
      <c r="F14" s="116"/>
      <c r="G14" s="117"/>
      <c r="H14" s="100">
        <f>H11/H12*H13</f>
        <v>2258.9420056795129</v>
      </c>
      <c r="I14" s="114"/>
    </row>
    <row r="15" spans="1:9" x14ac:dyDescent="0.35">
      <c r="A15" s="40" t="s">
        <v>18</v>
      </c>
      <c r="B15" s="180" t="s">
        <v>19</v>
      </c>
      <c r="C15" s="181"/>
      <c r="D15" s="181"/>
      <c r="E15" s="181"/>
      <c r="F15" s="181"/>
      <c r="G15" s="181"/>
      <c r="H15" s="182"/>
      <c r="I15" s="118"/>
    </row>
    <row r="16" spans="1:9" ht="46.5" customHeight="1" x14ac:dyDescent="0.35">
      <c r="A16" s="42" t="s">
        <v>20</v>
      </c>
      <c r="B16" s="162" t="s">
        <v>21</v>
      </c>
      <c r="C16" s="163"/>
      <c r="D16" s="164"/>
      <c r="E16" s="119"/>
      <c r="F16" s="120"/>
      <c r="G16" s="120"/>
      <c r="H16" s="121">
        <f>H17+H18</f>
        <v>65.733333333333334</v>
      </c>
      <c r="I16" s="110" t="s">
        <v>51</v>
      </c>
    </row>
    <row r="17" spans="1:9" ht="29.25" customHeight="1" x14ac:dyDescent="0.35">
      <c r="A17" s="46" t="s">
        <v>23</v>
      </c>
      <c r="B17" s="122" t="s">
        <v>24</v>
      </c>
      <c r="C17" s="123"/>
      <c r="D17" s="124"/>
      <c r="E17" s="125"/>
      <c r="F17" s="126">
        <v>85</v>
      </c>
      <c r="G17" s="127">
        <v>270</v>
      </c>
      <c r="H17" s="100">
        <f>G17/500*F17</f>
        <v>45.900000000000006</v>
      </c>
      <c r="I17" s="128" t="s">
        <v>49</v>
      </c>
    </row>
    <row r="18" spans="1:9" ht="23.25" customHeight="1" x14ac:dyDescent="0.35">
      <c r="A18" s="54" t="s">
        <v>25</v>
      </c>
      <c r="B18" s="122" t="s">
        <v>26</v>
      </c>
      <c r="C18" s="123"/>
      <c r="D18" s="124"/>
      <c r="E18" s="129"/>
      <c r="F18" s="130">
        <v>85</v>
      </c>
      <c r="G18" s="131">
        <v>490</v>
      </c>
      <c r="H18" s="132">
        <f>G18/2100*F18</f>
        <v>19.833333333333332</v>
      </c>
      <c r="I18" s="128" t="s">
        <v>50</v>
      </c>
    </row>
    <row r="19" spans="1:9" x14ac:dyDescent="0.35">
      <c r="A19" s="59" t="s">
        <v>28</v>
      </c>
      <c r="B19" s="133"/>
      <c r="C19" s="134"/>
      <c r="D19" s="116"/>
      <c r="E19" s="116"/>
      <c r="F19" s="135"/>
      <c r="G19" s="136"/>
      <c r="H19" s="109">
        <f>H16</f>
        <v>65.733333333333334</v>
      </c>
      <c r="I19" s="137"/>
    </row>
    <row r="20" spans="1:9" ht="27.75" customHeight="1" x14ac:dyDescent="0.35">
      <c r="A20" s="65" t="s">
        <v>29</v>
      </c>
      <c r="B20" s="138" t="s">
        <v>30</v>
      </c>
      <c r="C20" s="139"/>
      <c r="D20" s="139"/>
      <c r="E20" s="139"/>
      <c r="F20" s="140">
        <v>2</v>
      </c>
      <c r="G20" s="141">
        <v>27</v>
      </c>
      <c r="H20" s="142">
        <f>F20*G20</f>
        <v>54</v>
      </c>
      <c r="I20" s="143" t="s">
        <v>52</v>
      </c>
    </row>
    <row r="21" spans="1:9" ht="94.2" customHeight="1" x14ac:dyDescent="0.35">
      <c r="A21" s="72" t="s">
        <v>33</v>
      </c>
      <c r="B21" s="144" t="s">
        <v>54</v>
      </c>
      <c r="C21" s="129"/>
      <c r="D21" s="139"/>
      <c r="E21" s="129"/>
      <c r="F21" s="145">
        <v>1</v>
      </c>
      <c r="G21" s="146">
        <v>1500</v>
      </c>
      <c r="H21" s="147">
        <v>1500</v>
      </c>
      <c r="I21" s="143" t="s">
        <v>57</v>
      </c>
    </row>
    <row r="22" spans="1:9" ht="21.75" customHeight="1" x14ac:dyDescent="0.35">
      <c r="A22" s="72" t="s">
        <v>32</v>
      </c>
      <c r="B22" s="139"/>
      <c r="C22" s="129"/>
      <c r="D22" s="139"/>
      <c r="E22" s="129"/>
      <c r="F22" s="129"/>
      <c r="G22" s="129"/>
      <c r="H22" s="148">
        <f>H14+H19+H20+H21</f>
        <v>3878.6753390128461</v>
      </c>
      <c r="I22" s="149"/>
    </row>
    <row r="23" spans="1:9" ht="28.2" customHeight="1" x14ac:dyDescent="0.35">
      <c r="A23" s="74" t="s">
        <v>33</v>
      </c>
      <c r="B23" s="150" t="s">
        <v>34</v>
      </c>
      <c r="C23" s="151"/>
      <c r="D23" s="129"/>
      <c r="E23" s="151"/>
      <c r="F23" s="139"/>
      <c r="G23" s="152"/>
      <c r="H23" s="153">
        <v>1</v>
      </c>
      <c r="I23" s="143" t="s">
        <v>55</v>
      </c>
    </row>
    <row r="24" spans="1:9" ht="24.75" customHeight="1" x14ac:dyDescent="0.35">
      <c r="A24" s="74" t="s">
        <v>35</v>
      </c>
      <c r="B24" s="150" t="s">
        <v>36</v>
      </c>
      <c r="C24" s="139"/>
      <c r="D24" s="154"/>
      <c r="E24" s="155"/>
      <c r="F24" s="129"/>
      <c r="G24" s="156"/>
      <c r="H24" s="153">
        <v>1</v>
      </c>
      <c r="I24" s="157" t="s">
        <v>56</v>
      </c>
    </row>
    <row r="25" spans="1:9" ht="28.5" customHeight="1" thickBot="1" x14ac:dyDescent="0.4">
      <c r="A25" s="83" t="s">
        <v>37</v>
      </c>
      <c r="B25" s="158"/>
      <c r="C25" s="158"/>
      <c r="D25" s="158"/>
      <c r="E25" s="159"/>
      <c r="F25" s="159"/>
      <c r="G25" s="158"/>
      <c r="H25" s="160">
        <f>H22*H23*H24</f>
        <v>3878.6753390128461</v>
      </c>
      <c r="I25" s="161"/>
    </row>
    <row r="27" spans="1:9" ht="18.600000000000001" hidden="1" thickBot="1" x14ac:dyDescent="0.4">
      <c r="A27" s="168" t="s">
        <v>38</v>
      </c>
      <c r="B27" s="168"/>
      <c r="C27" s="168"/>
      <c r="D27" s="168"/>
      <c r="E27" s="168"/>
      <c r="F27" s="168"/>
      <c r="G27" s="168"/>
      <c r="H27" s="168"/>
      <c r="I27" s="168"/>
    </row>
    <row r="28" spans="1:9" ht="28.8" hidden="1" x14ac:dyDescent="0.35">
      <c r="A28" s="3" t="s">
        <v>2</v>
      </c>
      <c r="B28" s="169" t="s">
        <v>3</v>
      </c>
      <c r="C28" s="170"/>
      <c r="D28" s="170"/>
      <c r="E28" s="170"/>
      <c r="F28" s="170"/>
      <c r="G28" s="170"/>
      <c r="H28" s="171"/>
      <c r="I28" s="4" t="s">
        <v>4</v>
      </c>
    </row>
    <row r="29" spans="1:9" ht="45" hidden="1" customHeight="1" x14ac:dyDescent="0.35">
      <c r="A29" s="5" t="s">
        <v>5</v>
      </c>
      <c r="B29" s="172" t="s">
        <v>39</v>
      </c>
      <c r="C29" s="173"/>
      <c r="D29" s="173"/>
      <c r="E29" s="173"/>
      <c r="F29" s="173"/>
      <c r="G29" s="173"/>
      <c r="H29" s="173"/>
      <c r="I29" s="174"/>
    </row>
    <row r="30" spans="1:9" ht="39" hidden="1" customHeight="1" x14ac:dyDescent="0.35">
      <c r="A30" s="6" t="s">
        <v>6</v>
      </c>
      <c r="B30" s="184" t="s">
        <v>40</v>
      </c>
      <c r="C30" s="185"/>
      <c r="D30" s="185"/>
      <c r="E30" s="185"/>
      <c r="F30" s="185"/>
      <c r="G30" s="185"/>
      <c r="H30" s="185"/>
      <c r="I30" s="186"/>
    </row>
    <row r="31" spans="1:9" ht="37.5" hidden="1" customHeight="1" x14ac:dyDescent="0.35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45</v>
      </c>
    </row>
    <row r="32" spans="1:9" ht="18.75" hidden="1" customHeight="1" x14ac:dyDescent="0.35">
      <c r="A32" s="14" t="s">
        <v>9</v>
      </c>
      <c r="B32" s="187" t="s">
        <v>10</v>
      </c>
      <c r="C32" s="188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5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5">
      <c r="A34" s="25" t="s">
        <v>12</v>
      </c>
      <c r="B34" s="178" t="s">
        <v>13</v>
      </c>
      <c r="C34" s="179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5">
      <c r="A35" s="31" t="s">
        <v>15</v>
      </c>
      <c r="B35" s="178" t="s">
        <v>16</v>
      </c>
      <c r="C35" s="179"/>
      <c r="D35" s="179"/>
      <c r="E35" s="32"/>
      <c r="F35" s="26"/>
      <c r="G35" s="33"/>
      <c r="H35" s="34">
        <v>5</v>
      </c>
      <c r="I35" s="35"/>
    </row>
    <row r="36" spans="1:9" hidden="1" x14ac:dyDescent="0.35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5">
      <c r="A37" s="40" t="s">
        <v>18</v>
      </c>
      <c r="B37" s="189" t="s">
        <v>19</v>
      </c>
      <c r="C37" s="190"/>
      <c r="D37" s="190"/>
      <c r="E37" s="190"/>
      <c r="F37" s="190"/>
      <c r="G37" s="190"/>
      <c r="H37" s="191"/>
      <c r="I37" s="41"/>
    </row>
    <row r="38" spans="1:9" ht="30" hidden="1" customHeight="1" x14ac:dyDescent="0.35">
      <c r="A38" s="42" t="s">
        <v>20</v>
      </c>
      <c r="B38" s="192" t="s">
        <v>21</v>
      </c>
      <c r="C38" s="193"/>
      <c r="D38" s="194"/>
      <c r="E38" s="43"/>
      <c r="F38" s="44"/>
      <c r="G38" s="44"/>
      <c r="H38" s="45">
        <f>H39+H40</f>
        <v>160.5</v>
      </c>
      <c r="I38" s="53" t="s">
        <v>22</v>
      </c>
    </row>
    <row r="39" spans="1:9" hidden="1" x14ac:dyDescent="0.35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41</v>
      </c>
    </row>
    <row r="40" spans="1:9" hidden="1" x14ac:dyDescent="0.35">
      <c r="A40" s="54" t="s">
        <v>25</v>
      </c>
      <c r="B40" s="47" t="s">
        <v>26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27</v>
      </c>
    </row>
    <row r="41" spans="1:9" hidden="1" x14ac:dyDescent="0.35">
      <c r="A41" s="59" t="s">
        <v>28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3.4" hidden="1" x14ac:dyDescent="0.35">
      <c r="A42" s="65" t="s">
        <v>29</v>
      </c>
      <c r="B42" s="66" t="s">
        <v>30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31</v>
      </c>
    </row>
    <row r="43" spans="1:9" hidden="1" x14ac:dyDescent="0.35">
      <c r="A43" s="72" t="s">
        <v>32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5">
      <c r="A44" s="74" t="s">
        <v>33</v>
      </c>
      <c r="B44" s="75" t="s">
        <v>34</v>
      </c>
      <c r="C44" s="76"/>
      <c r="D44" s="55"/>
      <c r="E44" s="76"/>
      <c r="F44" s="67"/>
      <c r="G44" s="77"/>
      <c r="H44" s="78">
        <v>3</v>
      </c>
      <c r="I44" s="71" t="s">
        <v>42</v>
      </c>
    </row>
    <row r="45" spans="1:9" hidden="1" x14ac:dyDescent="0.35">
      <c r="A45" s="74" t="s">
        <v>35</v>
      </c>
      <c r="B45" s="75" t="s">
        <v>36</v>
      </c>
      <c r="C45" s="67"/>
      <c r="D45" s="79"/>
      <c r="E45" s="80"/>
      <c r="F45" s="55"/>
      <c r="G45" s="81"/>
      <c r="H45" s="78">
        <v>1</v>
      </c>
      <c r="I45" s="82" t="s">
        <v>43</v>
      </c>
    </row>
    <row r="46" spans="1:9" ht="18.600000000000001" hidden="1" thickBot="1" x14ac:dyDescent="0.4">
      <c r="A46" s="83" t="s">
        <v>44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5">
      <c r="A48" s="183" t="s">
        <v>58</v>
      </c>
      <c r="B48" s="183"/>
      <c r="C48" s="183"/>
      <c r="D48" s="183"/>
      <c r="E48" s="183"/>
      <c r="F48" s="183"/>
      <c r="G48" s="183"/>
      <c r="H48" s="183"/>
      <c r="I48" s="183"/>
    </row>
    <row r="49" spans="3:3" x14ac:dyDescent="0.35">
      <c r="C49" s="90"/>
    </row>
  </sheetData>
  <mergeCells count="22"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Альбина Коншина</cp:lastModifiedBy>
  <cp:lastPrinted>2020-09-04T05:44:05Z</cp:lastPrinted>
  <dcterms:created xsi:type="dcterms:W3CDTF">2017-09-26T07:45:13Z</dcterms:created>
  <dcterms:modified xsi:type="dcterms:W3CDTF">2021-04-22T04:39:00Z</dcterms:modified>
</cp:coreProperties>
</file>