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 попр прогр мун заимст (4)" sheetId="1" r:id="rId1"/>
  </sheets>
  <calcPr calcId="152511" iterate="1"/>
</workbook>
</file>

<file path=xl/calcChain.xml><?xml version="1.0" encoding="utf-8"?>
<calcChain xmlns="http://schemas.openxmlformats.org/spreadsheetml/2006/main">
  <c r="D32" i="1" l="1"/>
  <c r="D29" i="1"/>
  <c r="D26" i="1"/>
  <c r="D16" i="1"/>
  <c r="F12" i="1"/>
  <c r="B16" i="1"/>
  <c r="F15" i="1" l="1"/>
  <c r="F16" i="1"/>
  <c r="B14" i="1" l="1"/>
  <c r="B11" i="1"/>
  <c r="B17" i="1" l="1"/>
  <c r="F11" i="1"/>
  <c r="E29" i="1" l="1"/>
  <c r="E26" i="1"/>
  <c r="B29" i="1"/>
  <c r="B26" i="1"/>
  <c r="B32" i="1" s="1"/>
  <c r="E32" i="1" l="1"/>
  <c r="F31" i="1" l="1"/>
  <c r="F30" i="1"/>
  <c r="G29" i="1"/>
  <c r="F29" i="1" s="1"/>
  <c r="D14" i="1" l="1"/>
  <c r="F14" i="1" s="1"/>
  <c r="F17" i="1" s="1"/>
  <c r="G26" i="1"/>
  <c r="G32" i="1" s="1"/>
  <c r="D17" i="1" l="1"/>
  <c r="D13" i="1"/>
  <c r="F28" i="1"/>
  <c r="F27" i="1"/>
  <c r="F26" i="1"/>
  <c r="F32" i="1" s="1"/>
  <c r="D11" i="1" l="1"/>
  <c r="C26" i="1"/>
  <c r="C32" i="1" s="1"/>
  <c r="C28" i="1"/>
</calcChain>
</file>

<file path=xl/sharedStrings.xml><?xml version="1.0" encoding="utf-8"?>
<sst xmlns="http://schemas.openxmlformats.org/spreadsheetml/2006/main" count="42" uniqueCount="24">
  <si>
    <t>муниципального образования городской округ город Пыть-Ях</t>
  </si>
  <si>
    <t>Таблица 1</t>
  </si>
  <si>
    <t>Муниципальные внутренние заимствования</t>
  </si>
  <si>
    <t>(тыс. рублей)</t>
  </si>
  <si>
    <t>Наименование</t>
  </si>
  <si>
    <t>Кредиты кредитных организаций</t>
  </si>
  <si>
    <t>Привлечение</t>
  </si>
  <si>
    <t>Погашение</t>
  </si>
  <si>
    <t>Всего</t>
  </si>
  <si>
    <t>Таблица 2</t>
  </si>
  <si>
    <t>утвержденный план</t>
  </si>
  <si>
    <t>уточнения</t>
  </si>
  <si>
    <t>уточненный план</t>
  </si>
  <si>
    <t xml:space="preserve">Таблица поправок, вносимых в программу муниципальных внутренних заимствований </t>
  </si>
  <si>
    <t>Сумма на 2021 год</t>
  </si>
  <si>
    <t>приложения 15</t>
  </si>
  <si>
    <t>Кредиты кредитных организаций:</t>
  </si>
  <si>
    <t>Бюджетные кредиты от других бюджетов бюджетной системы:</t>
  </si>
  <si>
    <t xml:space="preserve"> </t>
  </si>
  <si>
    <t>Сумма на 2022 год</t>
  </si>
  <si>
    <t>на 2021 год и на плановый период 2022 и 2023 годов</t>
  </si>
  <si>
    <t>на 2021 год</t>
  </si>
  <si>
    <t>на плановый период 2022 и 2023 годов</t>
  </si>
  <si>
    <t>Сумма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</si>
</sst>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Normal="100" zoomScaleSheetLayoutView="100" workbookViewId="0">
      <selection activeCell="N14" sqref="N14"/>
    </sheetView>
  </sheetViews>
  <sheetFormatPr defaultColWidth="9.140625" defaultRowHeight="15.75" x14ac:dyDescent="0.25"/>
  <cols>
    <col min="1" max="1" width="73.5703125" style="1" customWidth="1"/>
    <col min="2" max="2" width="14.85546875" style="1" customWidth="1"/>
    <col min="3" max="3" width="11.85546875" style="1" bestFit="1" customWidth="1"/>
    <col min="4" max="4" width="15.7109375" style="1" customWidth="1"/>
    <col min="5" max="5" width="14.140625" style="1" customWidth="1"/>
    <col min="6" max="6" width="11.85546875" style="1" bestFit="1" customWidth="1"/>
    <col min="7" max="7" width="14.5703125" style="1" customWidth="1"/>
    <col min="8" max="16384" width="9.140625" style="1"/>
  </cols>
  <sheetData>
    <row r="1" spans="1:7" x14ac:dyDescent="0.25">
      <c r="A1" s="20" t="s">
        <v>13</v>
      </c>
      <c r="B1" s="20"/>
      <c r="C1" s="20"/>
      <c r="D1" s="20"/>
      <c r="E1" s="20"/>
      <c r="F1" s="20"/>
      <c r="G1" s="20"/>
    </row>
    <row r="2" spans="1:7" x14ac:dyDescent="0.25">
      <c r="A2" s="20" t="s">
        <v>0</v>
      </c>
      <c r="B2" s="20"/>
      <c r="C2" s="20"/>
      <c r="D2" s="20"/>
      <c r="E2" s="20"/>
      <c r="F2" s="20"/>
      <c r="G2" s="20"/>
    </row>
    <row r="3" spans="1:7" x14ac:dyDescent="0.25">
      <c r="A3" s="20" t="s">
        <v>20</v>
      </c>
      <c r="B3" s="20"/>
      <c r="C3" s="20"/>
      <c r="D3" s="20"/>
      <c r="E3" s="20"/>
      <c r="F3" s="20"/>
      <c r="G3" s="20"/>
    </row>
    <row r="4" spans="1:7" x14ac:dyDescent="0.25">
      <c r="G4" s="2" t="s">
        <v>1</v>
      </c>
    </row>
    <row r="5" spans="1:7" x14ac:dyDescent="0.25">
      <c r="B5" s="1" t="s">
        <v>18</v>
      </c>
      <c r="G5" s="2" t="s">
        <v>15</v>
      </c>
    </row>
    <row r="6" spans="1:7" x14ac:dyDescent="0.25">
      <c r="A6" s="19" t="s">
        <v>2</v>
      </c>
      <c r="B6" s="19"/>
      <c r="C6" s="19"/>
      <c r="D6" s="19"/>
      <c r="E6" s="19"/>
      <c r="F6" s="19"/>
      <c r="G6" s="19"/>
    </row>
    <row r="7" spans="1:7" x14ac:dyDescent="0.25">
      <c r="A7" s="19" t="s">
        <v>21</v>
      </c>
      <c r="B7" s="19"/>
      <c r="C7" s="19"/>
      <c r="D7" s="19"/>
      <c r="E7" s="19"/>
      <c r="F7" s="19"/>
      <c r="G7" s="19"/>
    </row>
    <row r="8" spans="1:7" x14ac:dyDescent="0.25">
      <c r="G8" s="2" t="s">
        <v>3</v>
      </c>
    </row>
    <row r="9" spans="1:7" x14ac:dyDescent="0.25">
      <c r="A9" s="22" t="s">
        <v>4</v>
      </c>
      <c r="B9" s="21" t="s">
        <v>14</v>
      </c>
      <c r="C9" s="21"/>
      <c r="D9" s="21"/>
      <c r="E9" s="21"/>
      <c r="F9" s="21"/>
      <c r="G9" s="21"/>
    </row>
    <row r="10" spans="1:7" ht="25.5" customHeight="1" x14ac:dyDescent="0.25">
      <c r="A10" s="22"/>
      <c r="B10" s="12" t="s">
        <v>10</v>
      </c>
      <c r="C10" s="13"/>
      <c r="D10" s="17" t="s">
        <v>11</v>
      </c>
      <c r="E10" s="18"/>
      <c r="F10" s="12" t="s">
        <v>12</v>
      </c>
      <c r="G10" s="13"/>
    </row>
    <row r="11" spans="1:7" x14ac:dyDescent="0.25">
      <c r="A11" s="3" t="s">
        <v>16</v>
      </c>
      <c r="B11" s="14">
        <f>B12-B13</f>
        <v>164238.64000000001</v>
      </c>
      <c r="C11" s="15"/>
      <c r="D11" s="14">
        <f>F11-B11</f>
        <v>-45899.94</v>
      </c>
      <c r="E11" s="15"/>
      <c r="F11" s="14">
        <f>F12-F13</f>
        <v>118338.70000000001</v>
      </c>
      <c r="G11" s="15"/>
    </row>
    <row r="12" spans="1:7" x14ac:dyDescent="0.25">
      <c r="A12" s="3" t="s">
        <v>6</v>
      </c>
      <c r="B12" s="14">
        <v>244238.64</v>
      </c>
      <c r="C12" s="15"/>
      <c r="D12" s="14">
        <v>-45899.94</v>
      </c>
      <c r="E12" s="15"/>
      <c r="F12" s="14">
        <f>B12+D12</f>
        <v>198338.7</v>
      </c>
      <c r="G12" s="15"/>
    </row>
    <row r="13" spans="1:7" x14ac:dyDescent="0.25">
      <c r="A13" s="9" t="s">
        <v>7</v>
      </c>
      <c r="B13" s="14">
        <v>80000</v>
      </c>
      <c r="C13" s="15"/>
      <c r="D13" s="14">
        <f>F13-B13</f>
        <v>0</v>
      </c>
      <c r="E13" s="15"/>
      <c r="F13" s="14">
        <v>80000</v>
      </c>
      <c r="G13" s="15"/>
    </row>
    <row r="14" spans="1:7" ht="16.5" x14ac:dyDescent="0.25">
      <c r="A14" s="11" t="s">
        <v>17</v>
      </c>
      <c r="B14" s="16">
        <f>-B16+B15</f>
        <v>-49999.96</v>
      </c>
      <c r="C14" s="15"/>
      <c r="D14" s="16">
        <f t="shared" ref="D14" si="0">-D16+D15</f>
        <v>45899.96</v>
      </c>
      <c r="E14" s="15"/>
      <c r="F14" s="16">
        <f>B14+D14</f>
        <v>-4100</v>
      </c>
      <c r="G14" s="15"/>
    </row>
    <row r="15" spans="1:7" ht="16.5" x14ac:dyDescent="0.25">
      <c r="A15" s="10" t="s">
        <v>6</v>
      </c>
      <c r="B15" s="14">
        <v>0</v>
      </c>
      <c r="C15" s="15"/>
      <c r="D15" s="14">
        <v>61200</v>
      </c>
      <c r="E15" s="15"/>
      <c r="F15" s="16">
        <f t="shared" ref="F15:F16" si="1">B15+D15</f>
        <v>61200</v>
      </c>
      <c r="G15" s="15"/>
    </row>
    <row r="16" spans="1:7" ht="16.5" x14ac:dyDescent="0.25">
      <c r="A16" s="10" t="s">
        <v>7</v>
      </c>
      <c r="B16" s="14">
        <f>50000-0.04</f>
        <v>49999.96</v>
      </c>
      <c r="C16" s="15"/>
      <c r="D16" s="14">
        <f>15300+0.04</f>
        <v>15300.04</v>
      </c>
      <c r="E16" s="15"/>
      <c r="F16" s="16">
        <f t="shared" si="1"/>
        <v>65300</v>
      </c>
      <c r="G16" s="15"/>
    </row>
    <row r="17" spans="1:7" x14ac:dyDescent="0.25">
      <c r="A17" s="3" t="s">
        <v>8</v>
      </c>
      <c r="B17" s="14">
        <f t="shared" ref="B17" si="2">B11+B14</f>
        <v>114238.68000000002</v>
      </c>
      <c r="C17" s="15"/>
      <c r="D17" s="14">
        <f>F17-B17</f>
        <v>1.9999999989522621E-2</v>
      </c>
      <c r="E17" s="15"/>
      <c r="F17" s="14">
        <f>F11+F14</f>
        <v>114238.70000000001</v>
      </c>
      <c r="G17" s="15"/>
    </row>
    <row r="18" spans="1:7" x14ac:dyDescent="0.25">
      <c r="A18" s="4"/>
      <c r="B18" s="5"/>
      <c r="C18" s="5"/>
    </row>
    <row r="19" spans="1:7" x14ac:dyDescent="0.25">
      <c r="B19" s="5"/>
      <c r="C19" s="5"/>
      <c r="G19" s="2" t="s">
        <v>9</v>
      </c>
    </row>
    <row r="20" spans="1:7" x14ac:dyDescent="0.25">
      <c r="B20" s="5"/>
      <c r="C20" s="5"/>
      <c r="G20" s="2" t="s">
        <v>15</v>
      </c>
    </row>
    <row r="21" spans="1:7" x14ac:dyDescent="0.25">
      <c r="A21" s="19" t="s">
        <v>2</v>
      </c>
      <c r="B21" s="19"/>
      <c r="C21" s="19"/>
      <c r="D21" s="19"/>
      <c r="E21" s="19"/>
      <c r="F21" s="19"/>
      <c r="G21" s="19"/>
    </row>
    <row r="22" spans="1:7" x14ac:dyDescent="0.25">
      <c r="A22" s="19" t="s">
        <v>22</v>
      </c>
      <c r="B22" s="19"/>
      <c r="C22" s="19"/>
      <c r="D22" s="19"/>
      <c r="E22" s="19"/>
      <c r="F22" s="19"/>
      <c r="G22" s="19"/>
    </row>
    <row r="23" spans="1:7" x14ac:dyDescent="0.25">
      <c r="B23" s="5"/>
      <c r="C23" s="5"/>
      <c r="G23" s="2" t="s">
        <v>3</v>
      </c>
    </row>
    <row r="24" spans="1:7" x14ac:dyDescent="0.25">
      <c r="A24" s="22" t="s">
        <v>4</v>
      </c>
      <c r="B24" s="21" t="s">
        <v>19</v>
      </c>
      <c r="C24" s="21"/>
      <c r="D24" s="21"/>
      <c r="E24" s="21" t="s">
        <v>23</v>
      </c>
      <c r="F24" s="21"/>
      <c r="G24" s="21"/>
    </row>
    <row r="25" spans="1:7" ht="31.5" x14ac:dyDescent="0.25">
      <c r="A25" s="22"/>
      <c r="B25" s="6" t="s">
        <v>10</v>
      </c>
      <c r="C25" s="7" t="s">
        <v>11</v>
      </c>
      <c r="D25" s="6" t="s">
        <v>12</v>
      </c>
      <c r="E25" s="6" t="s">
        <v>10</v>
      </c>
      <c r="F25" s="6" t="s">
        <v>11</v>
      </c>
      <c r="G25" s="6" t="s">
        <v>12</v>
      </c>
    </row>
    <row r="26" spans="1:7" x14ac:dyDescent="0.25">
      <c r="A26" s="3" t="s">
        <v>5</v>
      </c>
      <c r="B26" s="8">
        <f>B27-B28</f>
        <v>92744.7</v>
      </c>
      <c r="C26" s="8">
        <f>D26-B26</f>
        <v>0</v>
      </c>
      <c r="D26" s="8">
        <f>D27-D28</f>
        <v>92744.7</v>
      </c>
      <c r="E26" s="8">
        <f>E27-E28</f>
        <v>108329.1</v>
      </c>
      <c r="F26" s="8">
        <f>G26-E26</f>
        <v>0</v>
      </c>
      <c r="G26" s="8">
        <f>G27-G28</f>
        <v>108329.1</v>
      </c>
    </row>
    <row r="27" spans="1:7" x14ac:dyDescent="0.25">
      <c r="A27" s="3" t="s">
        <v>6</v>
      </c>
      <c r="B27" s="8">
        <v>126733.9</v>
      </c>
      <c r="C27" s="8">
        <v>0</v>
      </c>
      <c r="D27" s="8">
        <v>126733.9</v>
      </c>
      <c r="E27" s="8">
        <v>150569.1</v>
      </c>
      <c r="F27" s="8">
        <f t="shared" ref="F27:F28" si="3">G27-E27</f>
        <v>0</v>
      </c>
      <c r="G27" s="8">
        <v>150569.1</v>
      </c>
    </row>
    <row r="28" spans="1:7" x14ac:dyDescent="0.25">
      <c r="A28" s="3" t="s">
        <v>7</v>
      </c>
      <c r="B28" s="8">
        <v>33989.199999999997</v>
      </c>
      <c r="C28" s="8">
        <f t="shared" ref="C28" si="4">D28-B28</f>
        <v>0</v>
      </c>
      <c r="D28" s="8">
        <v>33989.199999999997</v>
      </c>
      <c r="E28" s="8">
        <v>42240</v>
      </c>
      <c r="F28" s="8">
        <f t="shared" si="3"/>
        <v>0</v>
      </c>
      <c r="G28" s="8">
        <v>42240</v>
      </c>
    </row>
    <row r="29" spans="1:7" ht="16.5" x14ac:dyDescent="0.25">
      <c r="A29" s="11" t="s">
        <v>17</v>
      </c>
      <c r="B29" s="8">
        <f>B30-B31</f>
        <v>0</v>
      </c>
      <c r="C29" s="8">
        <v>0</v>
      </c>
      <c r="D29" s="8">
        <f>D30-D31</f>
        <v>0</v>
      </c>
      <c r="E29" s="8">
        <f>E30-E31</f>
        <v>0</v>
      </c>
      <c r="F29" s="8">
        <f>G29-E29</f>
        <v>0</v>
      </c>
      <c r="G29" s="8">
        <f>G30-G31</f>
        <v>0</v>
      </c>
    </row>
    <row r="30" spans="1:7" x14ac:dyDescent="0.25">
      <c r="A30" s="3" t="s">
        <v>6</v>
      </c>
      <c r="B30" s="8">
        <v>0</v>
      </c>
      <c r="C30" s="8">
        <v>0</v>
      </c>
      <c r="D30" s="8">
        <v>0</v>
      </c>
      <c r="E30" s="8">
        <v>0</v>
      </c>
      <c r="F30" s="8">
        <f t="shared" ref="F30:F31" si="5">G30-E30</f>
        <v>0</v>
      </c>
      <c r="G30" s="8">
        <v>0</v>
      </c>
    </row>
    <row r="31" spans="1:7" x14ac:dyDescent="0.25">
      <c r="A31" s="3" t="s">
        <v>7</v>
      </c>
      <c r="B31" s="8">
        <v>0</v>
      </c>
      <c r="C31" s="8">
        <v>0</v>
      </c>
      <c r="D31" s="8">
        <v>0</v>
      </c>
      <c r="E31" s="8">
        <v>0</v>
      </c>
      <c r="F31" s="8">
        <f t="shared" si="5"/>
        <v>0</v>
      </c>
      <c r="G31" s="8">
        <v>0</v>
      </c>
    </row>
    <row r="32" spans="1:7" x14ac:dyDescent="0.25">
      <c r="A32" s="3" t="s">
        <v>8</v>
      </c>
      <c r="B32" s="8">
        <f t="shared" ref="B32:D32" si="6">B26+B29</f>
        <v>92744.7</v>
      </c>
      <c r="C32" s="8">
        <f t="shared" ref="C32:G32" si="7">C26+C29</f>
        <v>0</v>
      </c>
      <c r="D32" s="8">
        <f t="shared" si="6"/>
        <v>92744.7</v>
      </c>
      <c r="E32" s="8">
        <f t="shared" ref="E32" si="8">E26+E29</f>
        <v>108329.1</v>
      </c>
      <c r="F32" s="8">
        <f t="shared" si="7"/>
        <v>0</v>
      </c>
      <c r="G32" s="8">
        <f t="shared" si="7"/>
        <v>108329.1</v>
      </c>
    </row>
  </sheetData>
  <mergeCells count="36">
    <mergeCell ref="B9:G9"/>
    <mergeCell ref="A24:A25"/>
    <mergeCell ref="B24:D24"/>
    <mergeCell ref="E24:G24"/>
    <mergeCell ref="A9:A10"/>
    <mergeCell ref="A21:G21"/>
    <mergeCell ref="A22:G22"/>
    <mergeCell ref="B10:C10"/>
    <mergeCell ref="B11:C11"/>
    <mergeCell ref="B14:C14"/>
    <mergeCell ref="D14:E14"/>
    <mergeCell ref="F14:G14"/>
    <mergeCell ref="B15:C15"/>
    <mergeCell ref="D15:E15"/>
    <mergeCell ref="F15:G15"/>
    <mergeCell ref="B16:C16"/>
    <mergeCell ref="A6:G6"/>
    <mergeCell ref="A7:G7"/>
    <mergeCell ref="A1:G1"/>
    <mergeCell ref="A2:G2"/>
    <mergeCell ref="A3:G3"/>
    <mergeCell ref="B12:C12"/>
    <mergeCell ref="B13:C13"/>
    <mergeCell ref="B17:C17"/>
    <mergeCell ref="D10:E10"/>
    <mergeCell ref="D11:E11"/>
    <mergeCell ref="D12:E12"/>
    <mergeCell ref="D13:E13"/>
    <mergeCell ref="D17:E17"/>
    <mergeCell ref="D16:E16"/>
    <mergeCell ref="F10:G10"/>
    <mergeCell ref="F11:G11"/>
    <mergeCell ref="F12:G12"/>
    <mergeCell ref="F13:G13"/>
    <mergeCell ref="F17:G17"/>
    <mergeCell ref="F16:G16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88" firstPageNumber="314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попр прогр мун заимст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2021-09-16T07:29:45Z</dcterms:modified>
</cp:coreProperties>
</file>