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_ПУиИ\НАЦПРОЕКТЫ 2024 ГОД\Отчет на 01.11.2024\"/>
    </mc:Choice>
  </mc:AlternateContent>
  <bookViews>
    <workbookView xWindow="-120" yWindow="-120" windowWidth="29040" windowHeight="15840" tabRatio="423"/>
  </bookViews>
  <sheets>
    <sheet name="на 01.11.2024" sheetId="5" r:id="rId1"/>
  </sheets>
  <definedNames>
    <definedName name="_xlnm.Print_Area" localSheetId="0">'на 01.11.2024'!$B$3:$O$32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5" l="1"/>
  <c r="H26" i="5" l="1"/>
  <c r="I30" i="5" l="1"/>
  <c r="L32" i="5" l="1"/>
  <c r="N18" i="5" l="1"/>
  <c r="M32" i="5" l="1"/>
  <c r="N13" i="5"/>
  <c r="N32" i="5" l="1"/>
  <c r="N6" i="5"/>
  <c r="I15" i="5" l="1"/>
  <c r="I16" i="5"/>
  <c r="N30" i="5" l="1"/>
  <c r="I25" i="5" l="1"/>
  <c r="I19" i="5"/>
  <c r="I11" i="5" l="1"/>
  <c r="I29" i="5" l="1"/>
  <c r="I9" i="5" l="1"/>
  <c r="I28" i="5" l="1"/>
  <c r="N27" i="5" l="1"/>
  <c r="I8" i="5" l="1"/>
  <c r="N26" i="5" l="1"/>
  <c r="I31" i="5" l="1"/>
  <c r="I22" i="5" l="1"/>
  <c r="I17" i="5" l="1"/>
  <c r="I18" i="5" l="1"/>
  <c r="I12" i="5" l="1"/>
  <c r="I26" i="5" l="1"/>
  <c r="I24" i="5" l="1"/>
  <c r="I23" i="5"/>
  <c r="I21" i="5"/>
  <c r="I20" i="5" l="1"/>
</calcChain>
</file>

<file path=xl/sharedStrings.xml><?xml version="1.0" encoding="utf-8"?>
<sst xmlns="http://schemas.openxmlformats.org/spreadsheetml/2006/main" count="181" uniqueCount="128">
  <si>
    <t>ПП-005-05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</si>
  <si>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</si>
  <si>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</si>
  <si>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Сохранение уникальных водных объектов</t>
  </si>
  <si>
    <t>Современная школа</t>
  </si>
  <si>
    <t xml:space="preserve">Успех каждого ребенка </t>
  </si>
  <si>
    <t>Цифровая образовательная среда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</si>
  <si>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</si>
  <si>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</si>
  <si>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</si>
  <si>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</si>
  <si>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</si>
  <si>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</si>
  <si>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</si>
  <si>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</si>
  <si>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</si>
  <si>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>Х</t>
  </si>
  <si>
    <t>№п/п</t>
  </si>
  <si>
    <t>Внедрение целевой модели "Получение разрешения на строительство и территориальное планирование"</t>
  </si>
  <si>
    <t xml:space="preserve">Творческие люди 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</si>
  <si>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</si>
  <si>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</si>
  <si>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>Наименование регионального проекта</t>
  </si>
  <si>
    <t>Номер ПП</t>
  </si>
  <si>
    <t>Декомпозированные показатели отсутствуют. Занятость в проекте  30%.</t>
  </si>
  <si>
    <t xml:space="preserve">Наименование национального проекта 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</si>
  <si>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</si>
  <si>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</si>
  <si>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</si>
  <si>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</si>
  <si>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</si>
  <si>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 xml:space="preserve">Примечание </t>
  </si>
  <si>
    <t>1. Малое и среднее предпринимательство и поддержка индивидуальной предпринимательской инициативы</t>
  </si>
  <si>
    <t>5. Образование</t>
  </si>
  <si>
    <t xml:space="preserve">Обеспечение информационной поддержки обучающихся и родителей (законных представителей) о работе программ дополнительного образования. Участие детей в конкурсах, фестивалях и т.п.
 </t>
  </si>
  <si>
    <t>6. Жильё и городская среда.</t>
  </si>
  <si>
    <t>% выполнения</t>
  </si>
  <si>
    <t>% исполнения</t>
  </si>
  <si>
    <t>4. Экология</t>
  </si>
  <si>
    <t>Обеспечение возможности профессионального развития и обучения педагогических работников</t>
  </si>
  <si>
    <t>Внедрение в общеобразовательных организациях цифровая образовательная среда.</t>
  </si>
  <si>
    <t>Созданы условия для развития и поддержки добровольчества (волонтёрства).</t>
  </si>
  <si>
    <t>1. Обеспечение информационной поддержки развития успешности обучающихся.                                                                                                                                                                                                       2. Обеспечиение взаимодействие школы с федеральными и региональными программами поддержки одаренных и талантливых детей.</t>
  </si>
  <si>
    <t>Количество населения, вовлеченного в мероприятия по очистке берегов водных объектов, тыс.чел. (нарастающим итогом).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</si>
  <si>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процент.</t>
  </si>
  <si>
    <t>Доля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</si>
  <si>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 xml:space="preserve">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будущее", процент.</t>
  </si>
  <si>
    <t>Доля общеобразовательных организаций, оснащённых в целях внедрения цифровой образовательной среды, процент.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</si>
  <si>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процент.</t>
  </si>
  <si>
    <t>Доля педагогических работников, использующих сервисы федеральной информационно-сервисной платформы цифровой образовательной среды, процент.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</si>
  <si>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образования, процент.</t>
  </si>
  <si>
    <t>Общий объем ввода жилья, млн.метров</t>
  </si>
  <si>
    <r>
      <t xml:space="preserve">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%.    </t>
    </r>
    <r>
      <rPr>
        <u/>
        <sz val="11"/>
        <color theme="1"/>
        <rFont val="Times New Roman"/>
        <family val="1"/>
        <charset val="204"/>
      </rPr>
      <t/>
    </r>
  </si>
  <si>
    <t xml:space="preserve">Общее количество квадратных метров расселенного аварийного жилищного фонда,млн. кв.м. </t>
  </si>
  <si>
    <t xml:space="preserve">Создание условий для внедрения к 2024 году современной и безопасной цифровой образовательной среды, обеспечивающей формирование ценности к саморазвитию и самообразованию у обучающихся образовательных организаций, путем обновления информационно-коммуникационной инфраструктуры, подготовки кадров, создания федеральной цифровой платформы.                                                                                                                                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</si>
  <si>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включённых в указанные перечни, %</t>
  </si>
  <si>
    <t>Увеличение количества объектов имущества в перечнях государственного и муниципального имущества в субъектах РФ,%</t>
  </si>
  <si>
    <t>Имущественная поддержка субъектов малого и среднего предпринимательства</t>
  </si>
  <si>
    <t xml:space="preserve"> Доступность дошкольного образования для детей в возрасте от 1,5 до 3 лет, %</t>
  </si>
  <si>
    <t xml:space="preserve">Финансовая поддержка субъектов малого и среднего предпринимательства (впервые зарегистрированным и действующим менее 1 года), осуществляющих социально значимые (приоритетные) виды деятельности </t>
  </si>
  <si>
    <t>Акселерация субъектов малого и среднего предпринимательства</t>
  </si>
  <si>
    <t>Декомпозированные показатели отсутствуют.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</si>
  <si>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</t>
  </si>
  <si>
    <t>Количество благоустроенных общественных пространств , включенных в государственные программы формирования современной городской среды, единиц</t>
  </si>
  <si>
    <t xml:space="preserve">Муниципальная программа, НПА </t>
  </si>
  <si>
    <t>Создание условий для лёгкого старта и комфортного ведения бизнеса (ранее проект - Расширение доступа субъектов МСП к финансовой  поддержке МСП, в том числе к льготному финансированию)</t>
  </si>
  <si>
    <t>Охват  детей, деятельностью  региональных центров выявления, поддержки и развития способностей и талантов у детей и молодёжи, технопарков "Кванториум" и центров "IT-клуб, процент.</t>
  </si>
  <si>
    <t>Протяженность очищенной прибрежной полосы водных объектов, км</t>
  </si>
  <si>
    <t>1. Обеспечение информационной поддержки развития успешности обучающихся.
2. Обеспечение взаимодействие школы с федеральными и региональными программами поддержки одаренных и талантливых детей.</t>
  </si>
  <si>
    <t>Уровень обеспеченности граждан спортивными сооружениями исходя из единовременной пропускной способности объектов спорта  (показатель фиксируется по итогам года на основании годовой статистической отчетности №1-ФК)</t>
  </si>
  <si>
    <t>Патриотическое воспитание граждан Российской Федерации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</si>
  <si>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организциях за счет средств резервного фонда Правительства.</t>
  </si>
  <si>
    <t>3. Демография</t>
  </si>
  <si>
    <t xml:space="preserve">Планируется осуществить расселение аварийного жилищного фонда общей площадью 0,001. </t>
  </si>
  <si>
    <t xml:space="preserve">Плановое значение показателя на 2024 год </t>
  </si>
  <si>
    <t>Благоустройство общественной территории "Аллея им. Сергея Есенина" микрорайона № 3 "Кедровый" в городе Пыть-Яхе (2 этап)</t>
  </si>
  <si>
    <t>1</t>
  </si>
  <si>
    <t xml:space="preserve">Все общеобразовательные организации города зарегистрированы в ФГИС "Моя школа" (100%).                                                                                                                      </t>
  </si>
  <si>
    <t>Предусмотрено финансирование для реализации мероприятий регионального проекта, руб.</t>
  </si>
  <si>
    <t>2. Культура</t>
  </si>
  <si>
    <t>Культурная среда</t>
  </si>
  <si>
    <t xml:space="preserve">Обеспечение возможности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</t>
  </si>
  <si>
    <t>1. Мероприятия, направленные на увеличение числа посещений организаций культуры.                                                                                                                                                                                                                                                             2. Реконструкция и капитальный ремонт объектов культуры (1 ед.)</t>
  </si>
  <si>
    <t xml:space="preserve">Мероприятия, направленные на увеличение числа посещений организаций культуры  </t>
  </si>
  <si>
    <t xml:space="preserve">58,9 (оценка) </t>
  </si>
  <si>
    <t>Мероприятия, запланированные к выполнению в 2024 году</t>
  </si>
  <si>
    <t xml:space="preserve">Доля граждан, вовлечённых центрами (сообществами,объединениями) поддержки добровольчества (волонтёрства) на базе образовательных организаций, некоммерческих организаций,государственных и муниципальных учреждений в добровольческую (волонтёрскую) деятельность, % </t>
  </si>
  <si>
    <t>Доля детей, которые обеспечены сертификатами персонифицированного финансирования дополнительного образования, а в период с 1 января 2023 года по 1 января 2025 года социальными сертификатами, %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</si>
  <si>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</t>
  </si>
  <si>
    <t>0,20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</si>
  <si>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единиц (нарастающим итогом по годам:  план 42 чел, в т.ч. на 2024 год  - 7 чел).</t>
  </si>
  <si>
    <t xml:space="preserve">1. Рейтинговое голосование по проектам благоустройства, подлежащих в первоочередном порядке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Общественные обсуждения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Рейды по оценке качества состояния объектов, благоустроенных в ходе реализации проритетного проекта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Организация проведения городских субботников на территориях объектов,  благоустроенных в ходе реализации проритетного проекта         </t>
  </si>
  <si>
    <t xml:space="preserve">Управление муниципальным имуществом города Пыть-Яха» от 21.12.2023 № 354-па </t>
  </si>
  <si>
    <t>0,138</t>
  </si>
  <si>
    <t>24.05.2024 проведен общегородской субботник в рамках акции "Чистый берег": вывезено 15 куб.  м. мусора, очищено более 2 000 кв. м площади. Участие в данном мероприятии приняли 138 человек: работники администрации города Пыть-Яха,  детских садов, школ, организаций и предприятий города Пыть-Яха, а также активные жители города Пыть-Яха.</t>
  </si>
  <si>
    <t xml:space="preserve">Развитие экономического 
потенциала города Пыть-Яха» от 18.12.2023 № 345-па (ред. от 23.04.2024 № 86-па)
</t>
  </si>
  <si>
    <t xml:space="preserve">Развитие образования
в городе Пыть-Яхе от 28.12.2023 № 373-па
</t>
  </si>
  <si>
    <t>Культурное пространство города Пыть-Яха от 29.12.2023 № 392-па (с изм. 13.06.2024 № 112-па)</t>
  </si>
  <si>
    <t>Развитие физической 
культуры и спорта в городе Пыть-Яхе
от 29.12.2023 № 395-па (в ред. от 27.05.2024 № 107-па)</t>
  </si>
  <si>
    <t>«Экологическая безопасность города Пыть-Яха» от 29.12.2023 № 377-па</t>
  </si>
  <si>
    <t>"Развитие образования
в городе Пыть-Яхе" от 28.12.2021 № 373-па</t>
  </si>
  <si>
    <t>"Развитие гражданского общества в городе Пыть-Яхе" от 28.12.2023 № 369-па (ред. от 15.07.2024 № 137-па),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в городе Пыть-Яхе" от 28.12.2023 № 373-па</t>
  </si>
  <si>
    <t>"Развитие образования
в городе Пыть-Яхе" от 28.12.2023 № 373-па</t>
  </si>
  <si>
    <t>«Развитие жилищной сферы в городе Пыть-Яхе» от 28.12.2023 № 372-па  (ред. от 27.05.2024 № 106-па)</t>
  </si>
  <si>
    <t>«Жилищно-коммунальный комплекс и городская среда города Пыть-Яха» от 29.12.2023 № 390-па</t>
  </si>
  <si>
    <t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МБУ ДО СШОР в рамках соглашения в I полугодии 2024 года прошли учебно-тренировочные мероприятия: по боксу – 1 мероприятие; по тхэквондо – 1 мероприятие; по спортивной (вольной) борьбе – 1 мероприятие.                                                                                                                                                                                                                                                                    Заключен договор с АНО "СОК "ЛОТОС" № 0324 от 29.03.2024 на временное размещение (проживание и питание) во время проведения учебно-тренировочных мероприятий (бокс). Исполнение составило 100%.</t>
  </si>
  <si>
    <t xml:space="preserve">1. Заключено соглашение о предоставлении субсидии местному бюджету из бюджета Ханты-Мансийского автономного округа – Югры № МСПI5 2024 – 9 от 24.01.2024 г. с Депэкономики Югры на финансовую поддержку субъектов малого и среднего предпринимательства при реализации регионального проекта «Акселерация субъектов малого и среднего предпринимательства» на общую сумму 3 943 368,42 рублей;                                                                                                                                                                                         2. Соглашение о предоставлении субсидии местному бюджету из бюджета Ханты-Мансийского автономного округа – Югры № МСПI4 2024 – 9 от 24.01.2024 г. с Депэкономики Югры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при реализации регионального проекта «Создание условий для легкого старта и комфортного ведения бизнеса» на общую сумму 322 631,58 рублей.
3. Предоставлена консультационная поддержка 200 субъектам МСП, в том числе самозанятым.                                                                                                                                                                                                              4. В период с 01.04.24 по 05.04.24гг. - осуществлялся прием заявлений от субъектов МСП на получение субсидий, поступило 48 заявлений, в том числе 3 в рамках реализации РП «Создание условий для легкого старта и комфортного ведения бизнеса»  и 45 в рамках реализации РП «Акселерация субъектов малого и среднего предпринимательства».       
5. В рамках реализации РП «Акселерация субъектов малого и среднего предпринимательства» заключено 55 договоров с субъектами МСП на сумму 3 943 400,00 рублей.
6. В рамках РП «Создание условий для легкого старта и комфортного ведения бизнеса» заключено 4 договора с субъектами МСП на сумму 322 700,00  рублей.   
7. В период с 27.05.24 по 03.06.24гг. - осуществлялся прием заявлений от субъектов МСП на получение субсидий «Финансовая поддержка субъектов малого и среднего предпринимательства (впервые зарегистрированным и действующим менее 1 года). За период приема от субъектов МСП поступило 2 заявления, в том числе 1 в рамках реализации РП «Создание условий для легкого старта и комфортного ведения бизнеса» и 1 в рамках реализации РП «Акселерация субъектов малого и среднего предпринимательства».   </t>
  </si>
  <si>
    <t xml:space="preserve">В 2024 году в рамках регионального проекта "Цифровая образовательная среда" оснащена  МБОУ СОШ №4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</si>
  <si>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на 01.11.2024 г. </t>
  </si>
  <si>
    <t xml:space="preserve">Общая численность граждан, вовлеченных в добровольческую (волонтерскую) деятельность на территории г. Пыть-Ях за январь- октябрь 2024 года составило 5214 человек, в том числе за октябрь 628 человек. В октябре проведены мероприятия:
05.10. - «Волонтёры Победы» г. Пыть-Яха провели акцию на городском кладбище «Герои России останутся в наших сердцах»
05.10. - «Волонтёры Победы» г. Пыть-Яха провели флешмоб, посвящённый Дню рождения В.В. Путина
05.10. - Волонтёры Молодёжной общественной организации «Активист» приняли участие в организации интеллектуальной игры «Мульт квиз»
05.10. - Волонтёры МБОУ СОШ №6 приняли участие в организации мероприятия «День самоуправления».
08.10. - Волонтёры Молодёжной общественной организации «Активист» приняли участие в организации встречи Главы города Пыть-Ях с гражданами по вопросам молодежной политики
12.10 -Волонтёры Молодёжной общественной организации «Активист» приняли участие в организации Чемпионата по интеллектуальным играм «Что? Где? Когда?»
15.10. - 16.10. - Волонтёры МБОУ СОШ №6 приняли участие в организации выборов на должность председателя Совета школьного первичного отделения «Движения первых»
18.10. - Волонтёры Молодёжной общественной организации «Активист» приняли участие в организации Фестиваля открытия гордских сезонных игр КВН.
21.10. - 23.10 - Делегация Регионального отделения ВОД «Волонтёры Победы» в ХМАО-Югре приняла участие на Международном форуме «Волонтёры Победы» в г. Москва
24.10. - «Студенческая неделя добра», встреча со студентами Пыть-Яхского межотраслевого колледжа
26.10. – Волонтеры Молодёжной общественной организации «Активист» приняли участие в межмуниципальном патриотическом форуме «Россия-это мы».
28.10.   Волонтёры Молодёжной общественной организации «Активист» приняли участие в организации полуфинала игр КВН «Северная лига» в г. Пыть-Ях.
30.10. - «Волонтёры Победы» г. Пыть-Ях передали тренажёр ветерану ВОВ в рамках Всероссийской акции «Красная гвоздика».
</t>
  </si>
  <si>
    <t xml:space="preserve">План ввода жилья на 2024 год в соотвествии с ПП "Жилье и городская среда" составляет 35,0 тыс.кв. метров. Установленный Департаментом строительства и жилищно –  коммунального комплекса ХМАО-Югры, на основании доп. соглашения от 18.03.2024 № 2 (11-ЕС/2024 к Соглашению о предоставлении субсидии местному бюджету из бюджета ХМАО – Югры № 11-ЕС/2024 от 13.02.2024) план по вводу жилья составляет 3,0 тыс. кв.м.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01.10.2024 введено в эксплуатацию 2 540 кв.м (14 домов ИЖС).                                                                                                                            </t>
  </si>
  <si>
    <t xml:space="preserve">Дошкольные образовательные организации посещают 335 воспитанников в возрасте от 2,5 месяцев до 3-х лет, из них в возрасте: от 2,5 месяцев до 1,5 лет - 12 воспитанников, от 1,5 до 3 лет - 320 воспитанников. Среднее время ожидания места для получения дошкольного образования - 1 день. На 01.11.2024 года очередность в ДОО отсутствует. </t>
  </si>
  <si>
    <t xml:space="preserve">По состоянию на 01.11.2024 году количество педагогических работников МО г. Пыть-Ях, прошедших повышение квалификации составило 334 человека (82,0% от общего кол-ва педагогических работников по г. Пыть-Ях),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Дополнительная профессиональная программа, включенная в федеральный реестр дополнительного профессионального образования - 276 человек;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базе Центра непрерывного повышения профессионального мастерства педагогических работников ХМАО-Югры - 58 человек. Расчёт показателя: (334/408) = 82,0%     </t>
  </si>
  <si>
    <t xml:space="preserve">На 01.11.2024 численность детей в возрасте от 5 до 18 лет, охваченных программами дополнительного образования составляет  6 936 человек (81,1 % от общего количества детей данной категории). Количество детей в возрасте от 5 до 18 лет составляет 8 548 человек). Данные предоставляются ежемесячно Департаментом образования и науки Ханты-Мансийского автономного округа - Югры.                                                                                              </t>
  </si>
  <si>
    <t>В технопарке "Кванториум" и центре  "IT-клуба" по состоянию на 01.11.2024 занимается 326 человек, что составляет 4,7% от общего числа детей, охваченных деятельностью региональных центров выявления, поддержки и развития способностей и талантов у детей и молодежи (6 936 человек).</t>
  </si>
  <si>
    <t xml:space="preserve">По состоянию на 01.11.2024 данный показатель составляет 70,5% (2423 обучающихся по образовательным программам основного и среднего общего образования охвачены мероприятиями, направленными на раннюю профессиональную ориентацию, в том числе в рамках программы «Билет в будущее», от общего количества обучающихся 5-11 классов (3434 чел.). </t>
  </si>
  <si>
    <t>По состоянию на 01.11.2024 учтено 2 322 активированных сертификата ПФДО (27,2 % от общего количества детей в возрасте от 5 до 18 лет, охваченных программами дополнительного образования (8 548 человек.)</t>
  </si>
  <si>
    <t xml:space="preserve"> В ФГИС "Моя школа" зарегистрированы и активны 390 педагогических работников. Общее количество педагогов - 390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</t>
  </si>
  <si>
    <t xml:space="preserve">4 579 обучающихся являются активными пользователями  информационно-коммуникационной образовательной платформы "Сферум" (76,9% от общего кол-ва обучающихся). Общее количество обучающихся - 5 954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         </t>
  </si>
  <si>
    <t xml:space="preserve">Расселено 2 565,8 кв.м. аварийного жилищного фонда (68 жилых помещений).  </t>
  </si>
  <si>
    <t>По состоянию на 01.11.2024 в перечне имущества, предназначенного для предоставления субъектам МСП учтено 16 объектов недвижимости, в том числе 2 земельных участка.                                                                                                                                                                                                                                  13 объектов передано по договорам аренды субъектам МСП.                                                                                                                                                                                                                                                                                                                                                                                                                                                                        (13/16*100=81,3)</t>
  </si>
  <si>
    <t>Количество объектов муниципального имущества (движимое и недвижимое) в перечне на 01.01.2024 года составляло 15 единиц. По состоянию на 01.11.2024 года количество объектов составляет 16 единиц (16/15*100=106,7%)</t>
  </si>
  <si>
    <t xml:space="preserve">На 2024 год  в соответствии с ПП "Культура" предусмотрено обучение 7 специалистов.  В соответствии с приказом Департамента культуры Ханты-Мансийского автономного округа-Югры от 19.04.204 № 09-ОД-68/01-09 предусмотрено обучение 9 специалистов.  По состоянию на 01.11.2024 сертификат получили 4 специалиста. </t>
  </si>
  <si>
    <t xml:space="preserve">По состоянию на 01.11.2024 года проведено 120 значимых мероприятий, приуроченных к государственным и городским праздникам, с охватом аудитории (просмотров) – 37 482 человека, из них: в режиме онлайн проведено 2 мероприятия с количеством онлайн просмотров – 8 244; в режиме реального времени проведено 118 мероприятий с охватом аудитории – 29 238 человек.
</t>
  </si>
  <si>
    <t>Финансирование в сумме 1 178,6 тыс.руб. предусмотрено на выплату заработной платы советникам директоров  по патриотическому воспитанию (МБОУ СОШ №4 и прогимназия «Созвездие»).                                                                                                                                                                                                                                                                                                                                                                                                                  Выплачена заработная плата 2-м советникам директоров по патриотическому воспитанию в общей сумме 692,7 тыс.рублей.</t>
  </si>
  <si>
    <t>За январь - октябрь 2024г общее число граждан, принявших участие в решении вопросов развития городской среды составило 6 847 человек.                                                                                                                                                                                                                В целях проведения  информационной кампании для привлечения граждан в участии в голосовании разработан План информационного сопровождения регионального проекта  «Формирование комфортной городской среды» и привлечения жителей к выбору общественных территорий, подлежащих благоустройству в первоочередном порядке в городе Пыть-Яхе на 2025 год. С 15 марта по 30 апреля 2024 года проходило Всероссийское голосование в рамках проекта ФКГС.                                                                                                                                                                                                                                                                                                                                                                                    Размещены три общественных территории (1 мкр. ул. Первопроходцев; 5 мкр. Аллея Ветеранов; 9 мкр. Черемушки).                                                                                                                                                                                                                                                                                                                                                                                                                                                                                                                                                                                                             Голосование завершено, приняли участие 3 781 человек.  По итогам голосования за выбор общественных территорий, подлежащих благоустройству в 2025году, определен победитель - объект благоустройства 1 мкр. ул. Первопроходцев.                                                                                                                                                                                            Проведёно 3 общегородских субботника. В субботниках приняли участие 2 956 человек.                                                                                                                                                                                                                                                        Расчет пок-ля: 6 847 (кол-во человек принявших участие в рамках НП «ЖиГС») / 31 273 (численность населения старше 14-ти лет)*100= 21,9 %</t>
  </si>
  <si>
    <t xml:space="preserve">В 2024 году предусмотрено  благоустройство 2 этапа общественной территории "Аллея имени Сергея Есенина" мкр. №3 "Кедровый".                                                                                                                                                                                                                                                                                                                                                                                                                         12.02.2024 заключено Дополнительное соглашение № 71885000-1-2023-010/5  к Соглашению о предоставлении субсидии из бюджета ХМАО-Югры от 08.02.2023 с Департаментом пространственного развития и архитектуры на поддержку муниципальной программы (подпрограммы) формирования современной городской среды в рамках РП «Формирование комфортной городской среды». Лимит бюджетных ассигнований на 2024 год  составляет 22 868 701,57 рублей , в том числе:                                                                                                3 856 400,0 рублей - федеральный бюджет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6 050 321,87 рублей - окружной бюджет;                                                                                                                                                                                                                                                                                                                                                                                                                                                                                                        12 961 979,70 рублей - местный бюджет.                                                                                                                                                                                                                                                                                                                                                                                                                                                                                                                 Начальная стоимость муниципального контракта на выполнение работ по благоустройству "Аллеи имени Сергея Есенина" в 3 мкр. "Кедровый" в г. Пыть-Яхе (центральный тротуар) на сумму 16 001 879,24 рублей, со сроком реализации с 15.05.2024 по 16.08.2024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01.04.2024 заключен МК № 0187300019424000024 на выполнение работ по благоустройству "Аллея имени Сергея Есенина" мкр. №3 "Кедровый" в г. Пыть-Ях (центральный тротуар) на сумму 16 413 417,72 рублей.  С 15 мая 2024 года подрядчики в рамках МК приступили к благоустройству объекта "Аллея им. Сергея Есенина" (2 этап) в 3 мкр. "Кедровый".                                                                                        19.07.2024г подписано распоряжение администрации города об изменении существенных условий в МК и подписано доп.соглашение к МК с подрядной организацией о внесении изменений в условия контракта. Оплата выполненных работ произведена в сумме 17 822 664,65 рублей. (в том числе ФБ - 3 856 400,00 руб, ОБ - 6 050 321,87 руб,  МБ - 8 010 942,78 руб). По состоянию на 01.10.2024 все работы выполнены в полном объеме. Объект принят  16.08.2024г.  Также, по МК № 42 от 21.03.24  выполнены работы по монтажу и демонтажу баннеров, освоено 38 000 рублей. По МК № 65 от 08.04.2024 выполнена поставка (изготовление) плакатов для информирования жителей, освоено 7 000,00 рублей. Проведена корректировка ПСД сквера им Есенина, освоено 50000 рублей.  На оставшиеся выделенное финансирование предусмотрены дополнительные работы по благоустройству общественной территории .  </t>
  </si>
  <si>
    <t xml:space="preserve">На базе МАУ ДО СШ "Олимп",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На осуществление данных мероприятий предусмотрено финансирование в размере 359,4 тыс. рублей. По состоянию на 01.11.2024 фактическое расходы составили – 272,5 тыс.руб. (76%)на приобретение наградной продукции, флагштоков (4 шт.),стартовых номеров из ткани (34 шт.).                                                                                                                                                                                                                                                                                                                                                                                                                                                                                                       Итого за январь-октябрь 2024 года проведено 9 мероприятий ФСК ГТО (официальных), в которых приняло участие 310 человек.
В рамках приёма нормативов ВФСК ГТО среди различных возрастных групп населения г. Пыть-Ях (тестирование) приняло участие 727 человек.
За период с января по октябрь 2024 года подведены итоги выполнения нормативов ГТО, согласно которым знаки отличия получили 221 человек, из них: 72 бронзовых, 53 серебряных, 96 золотых.
Центром тестирования ГТО МАУ ДО СШ "Олимп" в 2024 году оказано содействие: 
- Местному отделению всероссийской политической партии "Единая Россия" города Пыть-Яха в проведении спортивного соревнования на территории МБОУ СОШ № 5: "Эстафета ГТО" в рамках всероссийского "Дня студента" в городе Пыть-Яхе (27.01.2024 - 30 чел.);
- Местному отделению общероссийского общественно-государственного движения детей и молодёжи «Движение Первых» ХМАО-Югры в проведении Муниципального этапа Всероссийской военно-патриотической игры «Зарница 2.0» (03.04.2024-04.04.2024 – 59 чел.).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</si>
</sst>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&quot;&quot;###,##0.00"/>
    <numFmt numFmtId="165" formatCode="#,##0.00_ ;[Red]\-#,##0.00\ "/>
    <numFmt numFmtId="166" formatCode="0.000000"/>
    <numFmt numFmtId="167" formatCode="#,##0.00000"/>
    <numFmt numFmtId="168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2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111">
    <xf numFmtId="0" fontId="0" fillId="0" borderId="0" xfId="0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8" fillId="0" borderId="4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/>
    <xf numFmtId="0" fontId="8" fillId="0" borderId="1" xfId="16" applyFont="1" applyFill="1" applyBorder="1" applyAlignment="1">
      <alignment horizontal="center" vertical="center" wrapText="1"/>
    </xf>
    <xf numFmtId="0" fontId="8" fillId="0" borderId="1" xfId="16" applyFont="1" applyFill="1" applyBorder="1"/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top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 applyAlignment="1">
      <alignment horizontal="left" vertical="center" wrapText="1"/>
    </xf>
    <xf numFmtId="49" fontId="8" fillId="0" borderId="1" xfId="16" applyNumberFormat="1" applyFont="1" applyFill="1" applyBorder="1" applyAlignment="1">
      <alignment horizontal="center" vertical="center" wrapText="1"/>
    </xf>
    <xf numFmtId="2" fontId="8" fillId="0" borderId="1" xfId="1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9" applyFont="1" applyFill="1" applyBorder="1" applyAlignment="1">
      <alignment horizontal="left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1" xfId="19" applyNumberFormat="1" applyFont="1" applyFill="1" applyBorder="1" applyAlignment="1">
      <alignment horizontal="center" vertical="center" wrapText="1"/>
    </xf>
    <xf numFmtId="0" fontId="8" fillId="0" borderId="1" xfId="19" applyFont="1" applyFill="1" applyBorder="1"/>
    <xf numFmtId="43" fontId="8" fillId="0" borderId="1" xfId="19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166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8" fillId="0" borderId="2" xfId="141" applyNumberFormat="1" applyFont="1" applyFill="1" applyBorder="1" applyAlignment="1">
      <alignment horizontal="center" vertical="center" wrapText="1"/>
    </xf>
    <xf numFmtId="0" fontId="8" fillId="0" borderId="3" xfId="14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43" fontId="8" fillId="0" borderId="4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/>
    <xf numFmtId="0" fontId="8" fillId="0" borderId="4" xfId="0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3" fontId="8" fillId="0" borderId="2" xfId="19" applyNumberFormat="1" applyFont="1" applyFill="1" applyBorder="1" applyAlignment="1">
      <alignment horizontal="center" vertical="center" wrapText="1"/>
    </xf>
    <xf numFmtId="43" fontId="8" fillId="0" borderId="3" xfId="19" applyNumberFormat="1" applyFont="1" applyFill="1" applyBorder="1" applyAlignment="1">
      <alignment horizontal="center" vertical="center" wrapText="1"/>
    </xf>
    <xf numFmtId="43" fontId="8" fillId="0" borderId="4" xfId="19" applyNumberFormat="1" applyFont="1" applyFill="1" applyBorder="1" applyAlignment="1">
      <alignment horizontal="center" vertical="center" wrapText="1"/>
    </xf>
    <xf numFmtId="4" fontId="8" fillId="0" borderId="2" xfId="19" applyNumberFormat="1" applyFont="1" applyFill="1" applyBorder="1" applyAlignment="1">
      <alignment horizontal="center" vertical="center" wrapText="1"/>
    </xf>
    <xf numFmtId="4" fontId="8" fillId="0" borderId="3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2" xfId="19" applyNumberFormat="1" applyFont="1" applyFill="1" applyBorder="1" applyAlignment="1">
      <alignment horizontal="center" vertical="center" wrapText="1"/>
    </xf>
    <xf numFmtId="2" fontId="8" fillId="0" borderId="3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 wrapText="1"/>
    </xf>
    <xf numFmtId="0" fontId="8" fillId="0" borderId="3" xfId="19" applyFont="1" applyFill="1" applyBorder="1" applyAlignment="1">
      <alignment horizontal="center" vertical="center" wrapText="1"/>
    </xf>
    <xf numFmtId="0" fontId="8" fillId="0" borderId="4" xfId="19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</cellXfs>
  <cellStyles count="142">
    <cellStyle name="20% — акцент2" xfId="19" builtinId="34"/>
    <cellStyle name="20% — акцент2 2" xfId="42"/>
    <cellStyle name="20% — акцент2 2 2" xfId="88"/>
    <cellStyle name="20% — акцент2 2 3" xfId="134"/>
    <cellStyle name="20% — акцент2 3" xfId="65"/>
    <cellStyle name="20% — акцент2 4" xfId="111"/>
    <cellStyle name="Обычный" xfId="0" builtinId="0"/>
    <cellStyle name="Обычный 2" xfId="3"/>
    <cellStyle name="Плохой" xfId="16" builtinId="27"/>
    <cellStyle name="Финансовый" xfId="1" builtinId="3"/>
    <cellStyle name="Финансовый [0]" xfId="141" builtinId="6"/>
    <cellStyle name="Финансовый 10" xfId="24"/>
    <cellStyle name="Финансовый 10 2" xfId="47"/>
    <cellStyle name="Финансовый 10 2 2" xfId="93"/>
    <cellStyle name="Финансовый 10 2 3" xfId="139"/>
    <cellStyle name="Финансовый 10 3" xfId="70"/>
    <cellStyle name="Финансовый 10 4" xfId="116"/>
    <cellStyle name="Финансовый 11" xfId="26"/>
    <cellStyle name="Финансовый 11 2" xfId="72"/>
    <cellStyle name="Финансовый 11 3" xfId="118"/>
    <cellStyle name="Финансовый 12" xfId="49"/>
    <cellStyle name="Финансовый 13" xfId="95"/>
    <cellStyle name="Финансовый 2" xfId="2"/>
    <cellStyle name="Финансовый 2 10" xfId="27"/>
    <cellStyle name="Финансовый 2 10 2" xfId="73"/>
    <cellStyle name="Финансовый 2 10 3" xfId="119"/>
    <cellStyle name="Финансовый 2 11" xfId="50"/>
    <cellStyle name="Финансовый 2 12" xfId="96"/>
    <cellStyle name="Финансовый 2 2" xfId="5"/>
    <cellStyle name="Финансовый 2 2 2" xfId="11"/>
    <cellStyle name="Финансовый 2 2 2 2" xfId="35"/>
    <cellStyle name="Финансовый 2 2 2 2 2" xfId="81"/>
    <cellStyle name="Финансовый 2 2 2 2 3" xfId="127"/>
    <cellStyle name="Финансовый 2 2 2 3" xfId="58"/>
    <cellStyle name="Финансовый 2 2 2 4" xfId="104"/>
    <cellStyle name="Финансовый 2 2 3" xfId="15"/>
    <cellStyle name="Финансовый 2 2 3 2" xfId="39"/>
    <cellStyle name="Финансовый 2 2 3 2 2" xfId="85"/>
    <cellStyle name="Финансовый 2 2 3 2 3" xfId="131"/>
    <cellStyle name="Финансовый 2 2 3 3" xfId="62"/>
    <cellStyle name="Финансовый 2 2 3 4" xfId="108"/>
    <cellStyle name="Финансовый 2 2 4" xfId="29"/>
    <cellStyle name="Финансовый 2 2 4 2" xfId="75"/>
    <cellStyle name="Финансовый 2 2 4 3" xfId="121"/>
    <cellStyle name="Финансовый 2 2 5" xfId="52"/>
    <cellStyle name="Финансовый 2 2 6" xfId="98"/>
    <cellStyle name="Финансовый 2 3" xfId="7"/>
    <cellStyle name="Финансовый 2 3 2" xfId="31"/>
    <cellStyle name="Финансовый 2 3 2 2" xfId="77"/>
    <cellStyle name="Финансовый 2 3 2 3" xfId="123"/>
    <cellStyle name="Финансовый 2 3 3" xfId="54"/>
    <cellStyle name="Финансовый 2 3 4" xfId="100"/>
    <cellStyle name="Финансовый 2 4" xfId="9"/>
    <cellStyle name="Финансовый 2 4 2" xfId="33"/>
    <cellStyle name="Финансовый 2 4 2 2" xfId="79"/>
    <cellStyle name="Финансовый 2 4 2 3" xfId="125"/>
    <cellStyle name="Финансовый 2 4 3" xfId="56"/>
    <cellStyle name="Финансовый 2 4 4" xfId="102"/>
    <cellStyle name="Финансовый 2 5" xfId="13"/>
    <cellStyle name="Финансовый 2 5 2" xfId="37"/>
    <cellStyle name="Финансовый 2 5 2 2" xfId="83"/>
    <cellStyle name="Финансовый 2 5 2 3" xfId="129"/>
    <cellStyle name="Финансовый 2 5 3" xfId="60"/>
    <cellStyle name="Финансовый 2 5 4" xfId="106"/>
    <cellStyle name="Финансовый 2 6" xfId="18"/>
    <cellStyle name="Финансовый 2 6 2" xfId="41"/>
    <cellStyle name="Финансовый 2 6 2 2" xfId="87"/>
    <cellStyle name="Финансовый 2 6 2 3" xfId="133"/>
    <cellStyle name="Финансовый 2 6 3" xfId="64"/>
    <cellStyle name="Финансовый 2 6 4" xfId="110"/>
    <cellStyle name="Финансовый 2 7" xfId="21"/>
    <cellStyle name="Финансовый 2 7 2" xfId="44"/>
    <cellStyle name="Финансовый 2 7 2 2" xfId="90"/>
    <cellStyle name="Финансовый 2 7 2 3" xfId="136"/>
    <cellStyle name="Финансовый 2 7 3" xfId="67"/>
    <cellStyle name="Финансовый 2 7 4" xfId="113"/>
    <cellStyle name="Финансовый 2 8" xfId="23"/>
    <cellStyle name="Финансовый 2 8 2" xfId="46"/>
    <cellStyle name="Финансовый 2 8 2 2" xfId="92"/>
    <cellStyle name="Финансовый 2 8 2 3" xfId="138"/>
    <cellStyle name="Финансовый 2 8 3" xfId="69"/>
    <cellStyle name="Финансовый 2 8 4" xfId="115"/>
    <cellStyle name="Финансовый 2 9" xfId="25"/>
    <cellStyle name="Финансовый 2 9 2" xfId="48"/>
    <cellStyle name="Финансовый 2 9 2 2" xfId="94"/>
    <cellStyle name="Финансовый 2 9 2 3" xfId="140"/>
    <cellStyle name="Финансовый 2 9 3" xfId="71"/>
    <cellStyle name="Финансовый 2 9 4" xfId="117"/>
    <cellStyle name="Финансовый 3" xfId="4"/>
    <cellStyle name="Финансовый 3 2" xfId="10"/>
    <cellStyle name="Финансовый 3 2 2" xfId="34"/>
    <cellStyle name="Финансовый 3 2 2 2" xfId="80"/>
    <cellStyle name="Финансовый 3 2 2 3" xfId="126"/>
    <cellStyle name="Финансовый 3 2 3" xfId="57"/>
    <cellStyle name="Финансовый 3 2 4" xfId="103"/>
    <cellStyle name="Финансовый 3 3" xfId="14"/>
    <cellStyle name="Финансовый 3 3 2" xfId="38"/>
    <cellStyle name="Финансовый 3 3 2 2" xfId="84"/>
    <cellStyle name="Финансовый 3 3 2 3" xfId="130"/>
    <cellStyle name="Финансовый 3 3 3" xfId="61"/>
    <cellStyle name="Финансовый 3 3 4" xfId="107"/>
    <cellStyle name="Финансовый 3 4" xfId="28"/>
    <cellStyle name="Финансовый 3 4 2" xfId="74"/>
    <cellStyle name="Финансовый 3 4 3" xfId="120"/>
    <cellStyle name="Финансовый 3 5" xfId="51"/>
    <cellStyle name="Финансовый 3 6" xfId="97"/>
    <cellStyle name="Финансовый 4" xfId="6"/>
    <cellStyle name="Финансовый 4 2" xfId="30"/>
    <cellStyle name="Финансовый 4 2 2" xfId="76"/>
    <cellStyle name="Финансовый 4 2 3" xfId="122"/>
    <cellStyle name="Финансовый 4 3" xfId="53"/>
    <cellStyle name="Финансовый 4 4" xfId="99"/>
    <cellStyle name="Финансовый 5" xfId="8"/>
    <cellStyle name="Финансовый 5 2" xfId="32"/>
    <cellStyle name="Финансовый 5 2 2" xfId="78"/>
    <cellStyle name="Финансовый 5 2 3" xfId="124"/>
    <cellStyle name="Финансовый 5 3" xfId="55"/>
    <cellStyle name="Финансовый 5 4" xfId="101"/>
    <cellStyle name="Финансовый 6" xfId="12"/>
    <cellStyle name="Финансовый 6 2" xfId="36"/>
    <cellStyle name="Финансовый 6 2 2" xfId="82"/>
    <cellStyle name="Финансовый 6 2 3" xfId="128"/>
    <cellStyle name="Финансовый 6 3" xfId="59"/>
    <cellStyle name="Финансовый 6 4" xfId="105"/>
    <cellStyle name="Финансовый 7" xfId="17"/>
    <cellStyle name="Финансовый 7 2" xfId="40"/>
    <cellStyle name="Финансовый 7 2 2" xfId="86"/>
    <cellStyle name="Финансовый 7 2 3" xfId="132"/>
    <cellStyle name="Финансовый 7 3" xfId="63"/>
    <cellStyle name="Финансовый 7 4" xfId="109"/>
    <cellStyle name="Финансовый 8" xfId="20"/>
    <cellStyle name="Финансовый 8 2" xfId="43"/>
    <cellStyle name="Финансовый 8 2 2" xfId="89"/>
    <cellStyle name="Финансовый 8 2 3" xfId="135"/>
    <cellStyle name="Финансовый 8 3" xfId="66"/>
    <cellStyle name="Финансовый 8 4" xfId="112"/>
    <cellStyle name="Финансовый 9" xfId="22"/>
    <cellStyle name="Финансовый 9 2" xfId="45"/>
    <cellStyle name="Финансовый 9 2 2" xfId="91"/>
    <cellStyle name="Финансовый 9 2 3" xfId="137"/>
    <cellStyle name="Финансовый 9 3" xfId="68"/>
    <cellStyle name="Финансовый 9 4" xfId="11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"/>
  <sheetViews>
    <sheetView tabSelected="1" view="pageBreakPreview" topLeftCell="B30" zoomScale="70" zoomScaleNormal="80" zoomScaleSheetLayoutView="70" workbookViewId="0">
      <selection activeCell="J30" sqref="J30"/>
    </sheetView>
  </sheetViews>
  <sheetFormatPr defaultRowHeight="15" x14ac:dyDescent="0.25"/>
  <cols>
    <col min="1" max="1" width="9.5703125" style="5" hidden="1" customWidth="1"/>
    <col min="2" max="2" width="23.5703125" style="3" customWidth="1"/>
    <col min="3" max="3" width="3.5703125" style="3" hidden="1" customWidth="1"/>
    <col min="4" max="4" width="27.85546875" style="3" customWidth="1"/>
    <col min="5" max="5" width="10.5703125" style="3" hidden="1" customWidth="1"/>
    <col min="6" max="6" width="34.85546875" style="2" customWidth="1"/>
    <col min="7" max="7" width="10.7109375" style="3" customWidth="1"/>
    <col min="8" max="8" width="16.7109375" style="3" customWidth="1"/>
    <col min="9" max="9" width="16" style="3" customWidth="1"/>
    <col min="10" max="10" width="42.42578125" style="2" customWidth="1"/>
    <col min="11" max="11" width="113.7109375" style="19" customWidth="1"/>
    <col min="12" max="12" width="19.42578125" style="4" customWidth="1"/>
    <col min="13" max="13" width="19.85546875" style="4" customWidth="1"/>
    <col min="14" max="14" width="20.7109375" style="4" customWidth="1"/>
    <col min="15" max="15" width="35.140625" style="3" customWidth="1"/>
    <col min="16" max="16" width="25.7109375" style="5" customWidth="1"/>
    <col min="17" max="17" width="88" style="5" customWidth="1"/>
    <col min="18" max="16384" width="9.140625" style="5"/>
  </cols>
  <sheetData>
    <row r="1" spans="1:16" ht="15" hidden="1" customHeight="1" x14ac:dyDescent="0.25">
      <c r="B1" s="6" t="s">
        <v>30</v>
      </c>
      <c r="C1" s="6"/>
      <c r="D1" s="6"/>
      <c r="E1" s="6"/>
      <c r="F1" s="7"/>
      <c r="G1" s="6"/>
      <c r="H1" s="6"/>
      <c r="I1" s="6"/>
      <c r="J1" s="7"/>
      <c r="K1" s="8"/>
      <c r="L1" s="6"/>
      <c r="M1" s="6"/>
      <c r="N1" s="6"/>
      <c r="O1" s="6"/>
    </row>
    <row r="2" spans="1:16" s="9" customFormat="1" ht="15" hidden="1" customHeight="1" x14ac:dyDescent="0.25">
      <c r="B2" s="10"/>
      <c r="C2" s="10"/>
      <c r="D2" s="10"/>
      <c r="E2" s="10"/>
      <c r="F2" s="11"/>
      <c r="G2" s="10"/>
      <c r="H2" s="10"/>
      <c r="I2" s="10"/>
      <c r="J2" s="11"/>
      <c r="K2" s="12"/>
      <c r="L2" s="10"/>
      <c r="M2" s="10"/>
      <c r="N2" s="10"/>
      <c r="O2" s="10"/>
    </row>
    <row r="3" spans="1:16" s="13" customFormat="1" ht="32.25" customHeight="1" x14ac:dyDescent="0.25">
      <c r="B3" s="51"/>
      <c r="C3" s="51"/>
      <c r="D3" s="51"/>
      <c r="E3" s="51"/>
      <c r="F3" s="14"/>
      <c r="G3" s="51"/>
      <c r="H3" s="51"/>
      <c r="I3" s="51"/>
      <c r="J3" s="14"/>
      <c r="K3" s="15"/>
      <c r="L3" s="51"/>
      <c r="M3" s="84" t="s">
        <v>88</v>
      </c>
      <c r="N3" s="84"/>
      <c r="O3" s="84"/>
      <c r="P3" s="79"/>
    </row>
    <row r="4" spans="1:16" s="16" customFormat="1" ht="30" customHeight="1" x14ac:dyDescent="0.25">
      <c r="B4" s="81" t="s">
        <v>108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3"/>
      <c r="P4" s="80"/>
    </row>
    <row r="5" spans="1:16" s="3" customFormat="1" ht="101.25" customHeight="1" x14ac:dyDescent="0.25">
      <c r="A5" s="17" t="s">
        <v>23</v>
      </c>
      <c r="B5" s="17" t="s">
        <v>25</v>
      </c>
      <c r="C5" s="17" t="s">
        <v>17</v>
      </c>
      <c r="D5" s="17" t="s">
        <v>22</v>
      </c>
      <c r="E5" s="17" t="s">
        <v>13</v>
      </c>
      <c r="F5" s="17" t="s">
        <v>12</v>
      </c>
      <c r="G5" s="17" t="s">
        <v>74</v>
      </c>
      <c r="H5" s="17" t="s">
        <v>27</v>
      </c>
      <c r="I5" s="17" t="s">
        <v>36</v>
      </c>
      <c r="J5" s="17" t="s">
        <v>85</v>
      </c>
      <c r="K5" s="17" t="s">
        <v>26</v>
      </c>
      <c r="L5" s="18" t="s">
        <v>78</v>
      </c>
      <c r="M5" s="18" t="s">
        <v>20</v>
      </c>
      <c r="N5" s="18" t="s">
        <v>37</v>
      </c>
      <c r="O5" s="17" t="s">
        <v>64</v>
      </c>
      <c r="P5" s="3" t="s">
        <v>31</v>
      </c>
    </row>
    <row r="6" spans="1:16" ht="127.5" customHeight="1" x14ac:dyDescent="0.25">
      <c r="A6" s="42" t="s">
        <v>0</v>
      </c>
      <c r="B6" s="67" t="s">
        <v>32</v>
      </c>
      <c r="C6" s="43">
        <v>1</v>
      </c>
      <c r="D6" s="43" t="s">
        <v>65</v>
      </c>
      <c r="E6" s="43" t="s">
        <v>15</v>
      </c>
      <c r="F6" s="47" t="s">
        <v>24</v>
      </c>
      <c r="G6" s="43" t="s">
        <v>16</v>
      </c>
      <c r="H6" s="43" t="s">
        <v>16</v>
      </c>
      <c r="I6" s="43" t="s">
        <v>16</v>
      </c>
      <c r="J6" s="47" t="s">
        <v>59</v>
      </c>
      <c r="K6" s="88" t="s">
        <v>106</v>
      </c>
      <c r="L6" s="90">
        <v>4266100</v>
      </c>
      <c r="M6" s="92">
        <v>4266100</v>
      </c>
      <c r="N6" s="74">
        <f>M6/L6*100</f>
        <v>100</v>
      </c>
      <c r="O6" s="67" t="s">
        <v>95</v>
      </c>
    </row>
    <row r="7" spans="1:16" ht="208.5" customHeight="1" x14ac:dyDescent="0.25">
      <c r="A7" s="42"/>
      <c r="B7" s="68"/>
      <c r="C7" s="43"/>
      <c r="D7" s="40" t="s">
        <v>60</v>
      </c>
      <c r="E7" s="43"/>
      <c r="F7" s="47" t="s">
        <v>61</v>
      </c>
      <c r="G7" s="43" t="s">
        <v>16</v>
      </c>
      <c r="H7" s="43" t="s">
        <v>16</v>
      </c>
      <c r="I7" s="43" t="s">
        <v>16</v>
      </c>
      <c r="J7" s="52" t="s">
        <v>62</v>
      </c>
      <c r="K7" s="89"/>
      <c r="L7" s="91"/>
      <c r="M7" s="93"/>
      <c r="N7" s="94"/>
      <c r="O7" s="87"/>
    </row>
    <row r="8" spans="1:16" ht="159" customHeight="1" x14ac:dyDescent="0.25">
      <c r="A8" s="42"/>
      <c r="B8" s="68"/>
      <c r="C8" s="43"/>
      <c r="D8" s="67" t="s">
        <v>16</v>
      </c>
      <c r="E8" s="43"/>
      <c r="F8" s="1" t="s">
        <v>55</v>
      </c>
      <c r="G8" s="45">
        <v>60</v>
      </c>
      <c r="H8" s="45">
        <v>81.3</v>
      </c>
      <c r="I8" s="23">
        <f>H8/G8*100</f>
        <v>135.5</v>
      </c>
      <c r="J8" s="85" t="s">
        <v>57</v>
      </c>
      <c r="K8" s="1" t="s">
        <v>120</v>
      </c>
      <c r="L8" s="46" t="s">
        <v>16</v>
      </c>
      <c r="M8" s="46" t="s">
        <v>16</v>
      </c>
      <c r="N8" s="46" t="s">
        <v>16</v>
      </c>
      <c r="O8" s="67" t="s">
        <v>92</v>
      </c>
    </row>
    <row r="9" spans="1:16" ht="85.5" customHeight="1" x14ac:dyDescent="0.25">
      <c r="A9" s="42"/>
      <c r="B9" s="87"/>
      <c r="C9" s="43"/>
      <c r="D9" s="87"/>
      <c r="E9" s="43"/>
      <c r="F9" s="1" t="s">
        <v>56</v>
      </c>
      <c r="G9" s="45">
        <v>10</v>
      </c>
      <c r="H9" s="24">
        <v>6.7</v>
      </c>
      <c r="I9" s="25">
        <f>H9/G9*100</f>
        <v>67</v>
      </c>
      <c r="J9" s="86"/>
      <c r="K9" s="1" t="s">
        <v>121</v>
      </c>
      <c r="L9" s="46" t="s">
        <v>16</v>
      </c>
      <c r="M9" s="46" t="s">
        <v>16</v>
      </c>
      <c r="N9" s="46" t="s">
        <v>16</v>
      </c>
      <c r="O9" s="87"/>
    </row>
    <row r="10" spans="1:16" ht="105" customHeight="1" x14ac:dyDescent="0.25">
      <c r="A10" s="42"/>
      <c r="B10" s="67" t="s">
        <v>79</v>
      </c>
      <c r="C10" s="43"/>
      <c r="D10" s="41" t="s">
        <v>80</v>
      </c>
      <c r="E10" s="43"/>
      <c r="F10" s="47" t="s">
        <v>61</v>
      </c>
      <c r="G10" s="45" t="s">
        <v>16</v>
      </c>
      <c r="H10" s="45" t="s">
        <v>16</v>
      </c>
      <c r="I10" s="23" t="s">
        <v>16</v>
      </c>
      <c r="J10" s="26" t="s">
        <v>82</v>
      </c>
      <c r="K10" s="27" t="s">
        <v>123</v>
      </c>
      <c r="L10" s="76" t="s">
        <v>16</v>
      </c>
      <c r="M10" s="76" t="s">
        <v>16</v>
      </c>
      <c r="N10" s="76" t="s">
        <v>16</v>
      </c>
      <c r="O10" s="67" t="s">
        <v>97</v>
      </c>
    </row>
    <row r="11" spans="1:16" ht="150" x14ac:dyDescent="0.25">
      <c r="A11" s="42"/>
      <c r="B11" s="87"/>
      <c r="C11" s="43">
        <v>4</v>
      </c>
      <c r="D11" s="43" t="s">
        <v>19</v>
      </c>
      <c r="E11" s="43"/>
      <c r="F11" s="47" t="s">
        <v>90</v>
      </c>
      <c r="G11" s="45">
        <v>7</v>
      </c>
      <c r="H11" s="45">
        <v>4</v>
      </c>
      <c r="I11" s="45">
        <f>H11/G11*100</f>
        <v>57.142857142857139</v>
      </c>
      <c r="J11" s="26" t="s">
        <v>83</v>
      </c>
      <c r="K11" s="28" t="s">
        <v>122</v>
      </c>
      <c r="L11" s="77"/>
      <c r="M11" s="77"/>
      <c r="N11" s="77"/>
      <c r="O11" s="87"/>
    </row>
    <row r="12" spans="1:16" ht="123.75" customHeight="1" x14ac:dyDescent="0.25">
      <c r="A12" s="110"/>
      <c r="B12" s="69" t="s">
        <v>72</v>
      </c>
      <c r="C12" s="43"/>
      <c r="D12" s="40" t="s">
        <v>1</v>
      </c>
      <c r="E12" s="69"/>
      <c r="F12" s="47" t="s">
        <v>58</v>
      </c>
      <c r="G12" s="45">
        <v>100</v>
      </c>
      <c r="H12" s="45">
        <v>100</v>
      </c>
      <c r="I12" s="45">
        <f>H12/G12*100</f>
        <v>100</v>
      </c>
      <c r="J12" s="47" t="s">
        <v>81</v>
      </c>
      <c r="K12" s="52" t="s">
        <v>111</v>
      </c>
      <c r="L12" s="43" t="s">
        <v>16</v>
      </c>
      <c r="M12" s="43" t="s">
        <v>16</v>
      </c>
      <c r="N12" s="43" t="s">
        <v>16</v>
      </c>
      <c r="O12" s="40" t="s">
        <v>96</v>
      </c>
    </row>
    <row r="13" spans="1:16" ht="351" customHeight="1" x14ac:dyDescent="0.25">
      <c r="A13" s="110"/>
      <c r="B13" s="69"/>
      <c r="C13" s="43">
        <v>7</v>
      </c>
      <c r="D13" s="69" t="s">
        <v>2</v>
      </c>
      <c r="E13" s="69"/>
      <c r="F13" s="65" t="s">
        <v>69</v>
      </c>
      <c r="G13" s="109">
        <v>59</v>
      </c>
      <c r="H13" s="108" t="s">
        <v>84</v>
      </c>
      <c r="I13" s="108">
        <v>99.83</v>
      </c>
      <c r="J13" s="47" t="s">
        <v>28</v>
      </c>
      <c r="K13" s="1" t="s">
        <v>127</v>
      </c>
      <c r="L13" s="70">
        <v>682873.68</v>
      </c>
      <c r="M13" s="72">
        <v>595925.68000000005</v>
      </c>
      <c r="N13" s="74">
        <f>M13/L13*100</f>
        <v>87.267337642885863</v>
      </c>
      <c r="O13" s="69" t="s">
        <v>98</v>
      </c>
      <c r="P13" s="64"/>
    </row>
    <row r="14" spans="1:16" ht="92.25" customHeight="1" x14ac:dyDescent="0.25">
      <c r="A14" s="42"/>
      <c r="B14" s="69"/>
      <c r="C14" s="43"/>
      <c r="D14" s="69"/>
      <c r="E14" s="43"/>
      <c r="F14" s="65"/>
      <c r="G14" s="109"/>
      <c r="H14" s="108"/>
      <c r="I14" s="108"/>
      <c r="J14" s="52" t="s">
        <v>29</v>
      </c>
      <c r="K14" s="29" t="s">
        <v>105</v>
      </c>
      <c r="L14" s="71"/>
      <c r="M14" s="73"/>
      <c r="N14" s="75"/>
      <c r="O14" s="69"/>
      <c r="P14" s="64"/>
    </row>
    <row r="15" spans="1:16" ht="56.25" customHeight="1" x14ac:dyDescent="0.25">
      <c r="A15" s="110"/>
      <c r="B15" s="67" t="s">
        <v>38</v>
      </c>
      <c r="C15" s="69">
        <v>9</v>
      </c>
      <c r="D15" s="69" t="s">
        <v>3</v>
      </c>
      <c r="E15" s="69" t="s">
        <v>14</v>
      </c>
      <c r="F15" s="53" t="s">
        <v>67</v>
      </c>
      <c r="G15" s="45">
        <v>0.2</v>
      </c>
      <c r="H15" s="54" t="s">
        <v>89</v>
      </c>
      <c r="I15" s="23">
        <f>G15/H15*100</f>
        <v>100</v>
      </c>
      <c r="J15" s="65" t="s">
        <v>21</v>
      </c>
      <c r="K15" s="65" t="s">
        <v>94</v>
      </c>
      <c r="L15" s="76" t="s">
        <v>16</v>
      </c>
      <c r="M15" s="76" t="s">
        <v>16</v>
      </c>
      <c r="N15" s="76" t="s">
        <v>16</v>
      </c>
      <c r="O15" s="67" t="s">
        <v>99</v>
      </c>
    </row>
    <row r="16" spans="1:16" ht="69" customHeight="1" x14ac:dyDescent="0.25">
      <c r="A16" s="110"/>
      <c r="B16" s="68"/>
      <c r="C16" s="69"/>
      <c r="D16" s="69"/>
      <c r="E16" s="69"/>
      <c r="F16" s="47" t="s">
        <v>43</v>
      </c>
      <c r="G16" s="30">
        <v>0.13800000000000001</v>
      </c>
      <c r="H16" s="55" t="s">
        <v>93</v>
      </c>
      <c r="I16" s="23">
        <f>H16/G16*100</f>
        <v>100</v>
      </c>
      <c r="J16" s="65"/>
      <c r="K16" s="65"/>
      <c r="L16" s="77"/>
      <c r="M16" s="77"/>
      <c r="N16" s="77"/>
      <c r="O16" s="68"/>
    </row>
    <row r="17" spans="1:16" ht="105" x14ac:dyDescent="0.25">
      <c r="A17" s="110"/>
      <c r="B17" s="67" t="s">
        <v>33</v>
      </c>
      <c r="C17" s="43"/>
      <c r="D17" s="40" t="s">
        <v>4</v>
      </c>
      <c r="E17" s="43"/>
      <c r="F17" s="47" t="s">
        <v>44</v>
      </c>
      <c r="G17" s="43">
        <v>53.8</v>
      </c>
      <c r="H17" s="45">
        <v>82</v>
      </c>
      <c r="I17" s="45">
        <f>H17/G17*100</f>
        <v>152.41635687732341</v>
      </c>
      <c r="J17" s="47" t="s">
        <v>39</v>
      </c>
      <c r="K17" s="47" t="s">
        <v>112</v>
      </c>
      <c r="L17" s="46" t="s">
        <v>16</v>
      </c>
      <c r="M17" s="56" t="s">
        <v>16</v>
      </c>
      <c r="N17" s="23" t="s">
        <v>16</v>
      </c>
      <c r="O17" s="67" t="s">
        <v>100</v>
      </c>
      <c r="P17" s="43"/>
    </row>
    <row r="18" spans="1:16" ht="141.75" customHeight="1" x14ac:dyDescent="0.25">
      <c r="A18" s="110"/>
      <c r="B18" s="68"/>
      <c r="C18" s="69">
        <v>13</v>
      </c>
      <c r="D18" s="67" t="s">
        <v>5</v>
      </c>
      <c r="E18" s="69" t="s">
        <v>14</v>
      </c>
      <c r="F18" s="1" t="s">
        <v>45</v>
      </c>
      <c r="G18" s="45">
        <v>87.5</v>
      </c>
      <c r="H18" s="45">
        <v>81.14</v>
      </c>
      <c r="I18" s="45">
        <f>H18/G18*100</f>
        <v>92.73142857142858</v>
      </c>
      <c r="J18" s="47" t="s">
        <v>34</v>
      </c>
      <c r="K18" s="47" t="s">
        <v>113</v>
      </c>
      <c r="L18" s="76">
        <v>85952895</v>
      </c>
      <c r="M18" s="76">
        <v>65459245.350000001</v>
      </c>
      <c r="N18" s="74">
        <f>M18/L18*100</f>
        <v>76.157115301351979</v>
      </c>
      <c r="O18" s="68"/>
    </row>
    <row r="19" spans="1:16" ht="119.25" customHeight="1" x14ac:dyDescent="0.25">
      <c r="A19" s="110"/>
      <c r="B19" s="68"/>
      <c r="C19" s="69"/>
      <c r="D19" s="68"/>
      <c r="E19" s="69"/>
      <c r="F19" s="1" t="s">
        <v>66</v>
      </c>
      <c r="G19" s="57">
        <v>3.5</v>
      </c>
      <c r="H19" s="45">
        <v>4.7</v>
      </c>
      <c r="I19" s="45">
        <f>H19/G19*100</f>
        <v>134.28571428571431</v>
      </c>
      <c r="J19" s="47" t="s">
        <v>68</v>
      </c>
      <c r="K19" s="47" t="s">
        <v>114</v>
      </c>
      <c r="L19" s="78"/>
      <c r="M19" s="78"/>
      <c r="N19" s="75"/>
      <c r="O19" s="68"/>
    </row>
    <row r="20" spans="1:16" ht="118.5" customHeight="1" x14ac:dyDescent="0.25">
      <c r="A20" s="110"/>
      <c r="B20" s="68"/>
      <c r="C20" s="69"/>
      <c r="D20" s="68"/>
      <c r="E20" s="69"/>
      <c r="F20" s="47" t="s">
        <v>46</v>
      </c>
      <c r="G20" s="45">
        <v>40</v>
      </c>
      <c r="H20" s="45">
        <v>70.5</v>
      </c>
      <c r="I20" s="45">
        <f t="shared" ref="I20:I26" si="0">H20/G20*100</f>
        <v>176.25</v>
      </c>
      <c r="J20" s="47" t="s">
        <v>42</v>
      </c>
      <c r="K20" s="47" t="s">
        <v>115</v>
      </c>
      <c r="L20" s="78"/>
      <c r="M20" s="78"/>
      <c r="N20" s="75"/>
      <c r="O20" s="68"/>
    </row>
    <row r="21" spans="1:16" s="59" customFormat="1" ht="58.5" customHeight="1" x14ac:dyDescent="0.25">
      <c r="A21" s="110"/>
      <c r="B21" s="68"/>
      <c r="C21" s="66">
        <v>15</v>
      </c>
      <c r="D21" s="105" t="s">
        <v>6</v>
      </c>
      <c r="E21" s="66" t="s">
        <v>14</v>
      </c>
      <c r="F21" s="48" t="s">
        <v>47</v>
      </c>
      <c r="G21" s="58">
        <v>66.67</v>
      </c>
      <c r="H21" s="58">
        <v>66.67</v>
      </c>
      <c r="I21" s="58">
        <f t="shared" si="0"/>
        <v>100</v>
      </c>
      <c r="J21" s="48" t="s">
        <v>40</v>
      </c>
      <c r="K21" s="52" t="s">
        <v>107</v>
      </c>
      <c r="L21" s="96" t="s">
        <v>16</v>
      </c>
      <c r="M21" s="99" t="s">
        <v>16</v>
      </c>
      <c r="N21" s="102" t="s">
        <v>16</v>
      </c>
      <c r="O21" s="68"/>
      <c r="P21" s="66"/>
    </row>
    <row r="22" spans="1:16" s="59" customFormat="1" ht="141.75" customHeight="1" x14ac:dyDescent="0.25">
      <c r="A22" s="110"/>
      <c r="B22" s="68"/>
      <c r="C22" s="66"/>
      <c r="D22" s="106"/>
      <c r="E22" s="66"/>
      <c r="F22" s="48" t="s">
        <v>48</v>
      </c>
      <c r="G22" s="58">
        <v>50</v>
      </c>
      <c r="H22" s="58">
        <v>76.900000000000006</v>
      </c>
      <c r="I22" s="58">
        <f>H22/G22*100</f>
        <v>153.80000000000001</v>
      </c>
      <c r="J22" s="95" t="s">
        <v>54</v>
      </c>
      <c r="K22" s="26" t="s">
        <v>118</v>
      </c>
      <c r="L22" s="97"/>
      <c r="M22" s="100"/>
      <c r="N22" s="103"/>
      <c r="O22" s="68"/>
      <c r="P22" s="66"/>
    </row>
    <row r="23" spans="1:16" s="59" customFormat="1" ht="108" customHeight="1" x14ac:dyDescent="0.25">
      <c r="A23" s="110"/>
      <c r="B23" s="68"/>
      <c r="C23" s="66"/>
      <c r="D23" s="106"/>
      <c r="E23" s="66"/>
      <c r="F23" s="48" t="s">
        <v>49</v>
      </c>
      <c r="G23" s="58">
        <v>81</v>
      </c>
      <c r="H23" s="58">
        <v>100</v>
      </c>
      <c r="I23" s="58">
        <f t="shared" si="0"/>
        <v>123.45679012345678</v>
      </c>
      <c r="J23" s="95"/>
      <c r="K23" s="27" t="s">
        <v>117</v>
      </c>
      <c r="L23" s="97"/>
      <c r="M23" s="100"/>
      <c r="N23" s="103"/>
      <c r="O23" s="68"/>
      <c r="P23" s="66"/>
    </row>
    <row r="24" spans="1:16" s="59" customFormat="1" ht="96" customHeight="1" x14ac:dyDescent="0.25">
      <c r="A24" s="110"/>
      <c r="B24" s="68"/>
      <c r="C24" s="44"/>
      <c r="D24" s="106"/>
      <c r="E24" s="44"/>
      <c r="F24" s="48" t="s">
        <v>50</v>
      </c>
      <c r="G24" s="58">
        <v>33</v>
      </c>
      <c r="H24" s="58">
        <v>100</v>
      </c>
      <c r="I24" s="58">
        <f t="shared" si="0"/>
        <v>303.030303030303</v>
      </c>
      <c r="J24" s="95"/>
      <c r="K24" s="27" t="s">
        <v>77</v>
      </c>
      <c r="L24" s="98"/>
      <c r="M24" s="101"/>
      <c r="N24" s="104"/>
      <c r="O24" s="68"/>
      <c r="P24" s="66"/>
    </row>
    <row r="25" spans="1:16" s="59" customFormat="1" ht="92.25" customHeight="1" x14ac:dyDescent="0.25">
      <c r="A25" s="110"/>
      <c r="B25" s="68"/>
      <c r="C25" s="44"/>
      <c r="D25" s="107"/>
      <c r="E25" s="44"/>
      <c r="F25" s="48" t="s">
        <v>87</v>
      </c>
      <c r="G25" s="58">
        <v>25</v>
      </c>
      <c r="H25" s="58">
        <v>27.2</v>
      </c>
      <c r="I25" s="58">
        <f>H25/G25*100</f>
        <v>108.80000000000001</v>
      </c>
      <c r="J25" s="48"/>
      <c r="K25" s="27" t="s">
        <v>116</v>
      </c>
      <c r="L25" s="60" t="s">
        <v>16</v>
      </c>
      <c r="M25" s="49" t="s">
        <v>16</v>
      </c>
      <c r="N25" s="50" t="s">
        <v>16</v>
      </c>
      <c r="O25" s="87"/>
      <c r="P25" s="44"/>
    </row>
    <row r="26" spans="1:16" ht="408.75" customHeight="1" x14ac:dyDescent="0.25">
      <c r="A26" s="110"/>
      <c r="B26" s="68"/>
      <c r="C26" s="43"/>
      <c r="D26" s="43" t="s">
        <v>7</v>
      </c>
      <c r="E26" s="43"/>
      <c r="F26" s="47" t="s">
        <v>86</v>
      </c>
      <c r="G26" s="45">
        <v>15.7</v>
      </c>
      <c r="H26" s="45">
        <f>5214/36751*100</f>
        <v>14.18736905118228</v>
      </c>
      <c r="I26" s="45">
        <f t="shared" si="0"/>
        <v>90.365407969313893</v>
      </c>
      <c r="J26" s="61" t="s">
        <v>41</v>
      </c>
      <c r="K26" s="62" t="s">
        <v>109</v>
      </c>
      <c r="L26" s="31">
        <v>5801000</v>
      </c>
      <c r="M26" s="46">
        <v>5801000</v>
      </c>
      <c r="N26" s="45">
        <f>M26/L26*100</f>
        <v>100</v>
      </c>
      <c r="O26" s="43" t="s">
        <v>101</v>
      </c>
      <c r="P26" s="20"/>
    </row>
    <row r="27" spans="1:16" ht="81" customHeight="1" x14ac:dyDescent="0.25">
      <c r="A27" s="42"/>
      <c r="B27" s="87"/>
      <c r="C27" s="43"/>
      <c r="D27" s="43" t="s">
        <v>70</v>
      </c>
      <c r="E27" s="43"/>
      <c r="F27" s="47" t="s">
        <v>61</v>
      </c>
      <c r="G27" s="30" t="s">
        <v>16</v>
      </c>
      <c r="H27" s="43" t="s">
        <v>16</v>
      </c>
      <c r="I27" s="45" t="s">
        <v>16</v>
      </c>
      <c r="J27" s="32" t="s">
        <v>71</v>
      </c>
      <c r="K27" s="47" t="s">
        <v>124</v>
      </c>
      <c r="L27" s="33">
        <v>1178600</v>
      </c>
      <c r="M27" s="46">
        <v>692656.19</v>
      </c>
      <c r="N27" s="45">
        <f>M27/L27*100</f>
        <v>58.769403529611395</v>
      </c>
      <c r="O27" s="41" t="s">
        <v>102</v>
      </c>
      <c r="P27" s="20"/>
    </row>
    <row r="28" spans="1:16" ht="96" customHeight="1" x14ac:dyDescent="0.25">
      <c r="A28" s="110" t="s">
        <v>8</v>
      </c>
      <c r="B28" s="69" t="s">
        <v>35</v>
      </c>
      <c r="C28" s="43">
        <v>18</v>
      </c>
      <c r="D28" s="43" t="s">
        <v>9</v>
      </c>
      <c r="E28" s="43" t="s">
        <v>14</v>
      </c>
      <c r="F28" s="47" t="s">
        <v>51</v>
      </c>
      <c r="G28" s="43">
        <v>3.5000000000000003E-2</v>
      </c>
      <c r="H28" s="63">
        <v>2.5400000000000002E-3</v>
      </c>
      <c r="I28" s="23">
        <f>H28/G28*100</f>
        <v>7.2571428571428562</v>
      </c>
      <c r="J28" s="47" t="s">
        <v>18</v>
      </c>
      <c r="K28" s="1" t="s">
        <v>110</v>
      </c>
      <c r="L28" s="46" t="s">
        <v>16</v>
      </c>
      <c r="M28" s="46" t="s">
        <v>16</v>
      </c>
      <c r="N28" s="46" t="s">
        <v>16</v>
      </c>
      <c r="O28" s="43" t="s">
        <v>103</v>
      </c>
      <c r="P28" s="43"/>
    </row>
    <row r="29" spans="1:16" ht="201" customHeight="1" x14ac:dyDescent="0.25">
      <c r="A29" s="110"/>
      <c r="B29" s="69"/>
      <c r="C29" s="43">
        <v>19</v>
      </c>
      <c r="D29" s="69" t="s">
        <v>10</v>
      </c>
      <c r="E29" s="43" t="s">
        <v>14</v>
      </c>
      <c r="F29" s="47" t="s">
        <v>52</v>
      </c>
      <c r="G29" s="46">
        <v>30</v>
      </c>
      <c r="H29" s="46">
        <v>21.9</v>
      </c>
      <c r="I29" s="23">
        <f>H29/G29*100</f>
        <v>73</v>
      </c>
      <c r="J29" s="1" t="s">
        <v>91</v>
      </c>
      <c r="K29" s="34" t="s">
        <v>125</v>
      </c>
      <c r="L29" s="46" t="s">
        <v>16</v>
      </c>
      <c r="M29" s="46" t="s">
        <v>16</v>
      </c>
      <c r="N29" s="46" t="s">
        <v>16</v>
      </c>
      <c r="O29" s="69" t="s">
        <v>104</v>
      </c>
    </row>
    <row r="30" spans="1:16" s="22" customFormat="1" ht="356.25" customHeight="1" x14ac:dyDescent="0.25">
      <c r="A30" s="110"/>
      <c r="B30" s="69"/>
      <c r="C30" s="21"/>
      <c r="D30" s="69"/>
      <c r="E30" s="21"/>
      <c r="F30" s="35" t="s">
        <v>63</v>
      </c>
      <c r="G30" s="36" t="s">
        <v>76</v>
      </c>
      <c r="H30" s="37">
        <v>1</v>
      </c>
      <c r="I30" s="23">
        <f>H30/G30*100</f>
        <v>100</v>
      </c>
      <c r="J30" s="35" t="s">
        <v>75</v>
      </c>
      <c r="K30" s="38" t="s">
        <v>126</v>
      </c>
      <c r="L30" s="31">
        <v>22868701.57</v>
      </c>
      <c r="M30" s="33">
        <v>17917664.649999999</v>
      </c>
      <c r="N30" s="37">
        <f>M30/L30*100</f>
        <v>78.35016166158313</v>
      </c>
      <c r="O30" s="69"/>
    </row>
    <row r="31" spans="1:16" s="3" customFormat="1" ht="83.25" customHeight="1" x14ac:dyDescent="0.25">
      <c r="A31" s="110"/>
      <c r="B31" s="69"/>
      <c r="C31" s="43">
        <v>20</v>
      </c>
      <c r="D31" s="43" t="s">
        <v>11</v>
      </c>
      <c r="E31" s="43" t="s">
        <v>14</v>
      </c>
      <c r="F31" s="47" t="s">
        <v>53</v>
      </c>
      <c r="G31" s="43">
        <v>1E-3</v>
      </c>
      <c r="H31" s="39">
        <f>2565.8/1000000</f>
        <v>2.5658E-3</v>
      </c>
      <c r="I31" s="23">
        <f>H31/G31*100</f>
        <v>256.58</v>
      </c>
      <c r="J31" s="47" t="s">
        <v>73</v>
      </c>
      <c r="K31" s="47" t="s">
        <v>119</v>
      </c>
      <c r="L31" s="46" t="s">
        <v>16</v>
      </c>
      <c r="M31" s="46" t="s">
        <v>16</v>
      </c>
      <c r="N31" s="46" t="s">
        <v>16</v>
      </c>
      <c r="O31" s="43" t="s">
        <v>103</v>
      </c>
    </row>
    <row r="32" spans="1:16" ht="23.25" customHeight="1" x14ac:dyDescent="0.25">
      <c r="K32" s="1"/>
      <c r="L32" s="4">
        <f>L30+L27+L26+L18+L13+L6</f>
        <v>120750170.25</v>
      </c>
      <c r="M32" s="4">
        <f>M30+M27+M26+M18+M13+M6</f>
        <v>94732591.870000005</v>
      </c>
      <c r="N32" s="4">
        <f>M32/L32*100</f>
        <v>78.453381617488859</v>
      </c>
    </row>
    <row r="33" spans="11:11" x14ac:dyDescent="0.25">
      <c r="K33" s="1"/>
    </row>
    <row r="34" spans="11:11" x14ac:dyDescent="0.25">
      <c r="K34" s="1"/>
    </row>
    <row r="35" spans="11:11" x14ac:dyDescent="0.25">
      <c r="K35" s="1"/>
    </row>
    <row r="36" spans="11:11" x14ac:dyDescent="0.25">
      <c r="K36" s="1"/>
    </row>
  </sheetData>
  <mergeCells count="62">
    <mergeCell ref="B10:B11"/>
    <mergeCell ref="D18:D20"/>
    <mergeCell ref="A28:A31"/>
    <mergeCell ref="B28:B31"/>
    <mergeCell ref="C21:C23"/>
    <mergeCell ref="A17:A26"/>
    <mergeCell ref="C18:C20"/>
    <mergeCell ref="B17:B27"/>
    <mergeCell ref="B12:B14"/>
    <mergeCell ref="D13:D14"/>
    <mergeCell ref="A15:A16"/>
    <mergeCell ref="C15:C16"/>
    <mergeCell ref="B15:B16"/>
    <mergeCell ref="D15:D16"/>
    <mergeCell ref="A12:A13"/>
    <mergeCell ref="D29:D30"/>
    <mergeCell ref="D21:D25"/>
    <mergeCell ref="O17:O25"/>
    <mergeCell ref="E18:E20"/>
    <mergeCell ref="O8:O9"/>
    <mergeCell ref="I13:I14"/>
    <mergeCell ref="G13:G14"/>
    <mergeCell ref="H13:H14"/>
    <mergeCell ref="E15:E16"/>
    <mergeCell ref="E12:E13"/>
    <mergeCell ref="J15:J16"/>
    <mergeCell ref="K15:K16"/>
    <mergeCell ref="L10:L11"/>
    <mergeCell ref="M10:M11"/>
    <mergeCell ref="N10:N11"/>
    <mergeCell ref="O10:O11"/>
    <mergeCell ref="O29:O30"/>
    <mergeCell ref="J22:J24"/>
    <mergeCell ref="E21:E23"/>
    <mergeCell ref="L21:L24"/>
    <mergeCell ref="M21:M24"/>
    <mergeCell ref="N21:N24"/>
    <mergeCell ref="P3:P4"/>
    <mergeCell ref="B4:O4"/>
    <mergeCell ref="M3:O3"/>
    <mergeCell ref="J8:J9"/>
    <mergeCell ref="D8:D9"/>
    <mergeCell ref="K6:K7"/>
    <mergeCell ref="L6:L7"/>
    <mergeCell ref="M6:M7"/>
    <mergeCell ref="N6:N7"/>
    <mergeCell ref="O6:O7"/>
    <mergeCell ref="B6:B9"/>
    <mergeCell ref="P13:P14"/>
    <mergeCell ref="F13:F14"/>
    <mergeCell ref="P21:P24"/>
    <mergeCell ref="O15:O16"/>
    <mergeCell ref="O13:O14"/>
    <mergeCell ref="L13:L14"/>
    <mergeCell ref="M13:M14"/>
    <mergeCell ref="N13:N14"/>
    <mergeCell ref="L15:L16"/>
    <mergeCell ref="M15:M16"/>
    <mergeCell ref="N15:N16"/>
    <mergeCell ref="L18:L20"/>
    <mergeCell ref="M18:M20"/>
    <mergeCell ref="N18:N20"/>
  </mergeCells>
  <printOptions horizontalCentered="1" verticalCentered="1"/>
  <pageMargins left="0.25" right="0.25" top="0.75" bottom="0.75" header="0.3" footer="0.3"/>
  <pageSetup paperSize="9" scale="37" fitToHeight="0" orientation="landscape" r:id="rId1"/>
  <rowBreaks count="2" manualBreakCount="2">
    <brk id="22" min="1" max="14" man="1"/>
    <brk id="3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01.11.2024</vt:lpstr>
      <vt:lpstr>'на 01.11.2024'!Область_печати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Надежда Наумова</cp:lastModifiedBy>
  <cp:lastPrinted>2024-10-07T06:47:20Z</cp:lastPrinted>
  <dcterms:created xsi:type="dcterms:W3CDTF">2019-02-26T09:07:09Z</dcterms:created>
  <dcterms:modified xsi:type="dcterms:W3CDTF">2024-11-07T07:57:56Z</dcterms:modified>
</cp:coreProperties>
</file>