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_ПУиИ\НАЦПРОЕКТЫ 2024 ГОД\Отчет на 01.09.2024\"/>
    </mc:Choice>
  </mc:AlternateContent>
  <bookViews>
    <workbookView xWindow="-120" yWindow="-120" windowWidth="29040" windowHeight="15840" tabRatio="423"/>
  </bookViews>
  <sheets>
    <sheet name="на 01.09.2024" sheetId="5" r:id="rId1"/>
  </sheets>
  <definedNames>
    <definedName name="_xlnm.Print_Area" localSheetId="0">'на 01.09.2024'!$B$3:$O$32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5" l="1"/>
  <c r="I30" i="5"/>
  <c r="L32" i="5" l="1"/>
  <c r="N18" i="5" l="1"/>
  <c r="M32" i="5" l="1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I28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<sst xmlns="http://schemas.openxmlformats.org/spreadsheetml/2006/main" count="181" uniqueCount="128">
  <si>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</si>
  <si>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</si>
  <si>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</si>
  <si>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</si>
  <si>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</si>
  <si>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</si>
  <si>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</si>
  <si>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</si>
  <si>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</si>
  <si>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</si>
  <si>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</si>
  <si>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</si>
  <si>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</si>
  <si>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</si>
  <si>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</si>
  <si>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</si>
  <si>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</si>
  <si>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</si>
  <si>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</si>
  <si>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</si>
  <si>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</si>
  <si>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</si>
  <si>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</si>
  <si>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</si>
  <si>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</si>
  <si>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</si>
  <si>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</si>
  <si>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</si>
  <si>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</si>
  <si>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</si>
  <si>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</si>
  <si>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</si>
  <si>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</si>
  <si>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</si>
  <si>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</si>
  <si>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</si>
  <si>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</si>
  <si>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</si>
  <si>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</si>
  <si>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</si>
  <si>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</si>
  <si>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</si>
  <si>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</si>
  <si>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</si>
  <si>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</si>
  <si>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</si>
  <si>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</si>
  <si>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</si>
  <si>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</si>
  <si>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</si>
  <si>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</si>
  <si>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</si>
  <si>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</si>
  <si>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</si>
  <si>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</si>
  <si>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</si>
  <si>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</si>
  <si>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</si>
  <si>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</si>
  <si>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</si>
  <si>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</si>
  <si>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</si>
  <si>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</si>
  <si>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</si>
  <si>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</si>
  <si>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</si>
  <si>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</si>
  <si>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</si>
  <si>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</si>
  <si>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</si>
  <si>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</si>
  <si>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</si>
  <si>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</si>
  <si>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</si>
  <si>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</si>
  <si>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</si>
  <si>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</si>
  <si>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</si>
  <si>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 xml:space="preserve"> В ФГИС "Моя школа" зарегистрированы и активны 386 педагогических работников. Общее количество педагогов - 386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</si>
  <si>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</si>
  <si>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</si>
  <si>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</si>
  <si>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</si>
  <si>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</si>
  <si>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</si>
  <si>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</si>
  <si>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</si>
  <si>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</si>
  <si>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</si>
  <si>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 xml:space="preserve">4 562 обучающихся являются активными пользователями  информационно-коммуникационной образовательной платформы "Сферум" (76,6% от общего кол-ва обучающихся). Общее количество обучающихся - 5 956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</si>
  <si>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</si>
  <si>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</si>
  <si>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</si>
  <si>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</si>
  <si>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</si>
  <si>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</si>
  <si>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</si>
  <si>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В 2024 году в рамках проекта планируется к оснащению  МБОУ СОШ №4 (3-4 кварталы 2024г). </t>
  </si>
  <si>
    <t xml:space="preserve">Развитие экономического 
потенциала города Пыть-Яха» от 18.12.2023 № 345-па (ред. от 23.04.2024 № 86-па)
</t>
  </si>
  <si>
    <t xml:space="preserve">Развитие образования
в городе Пыть-Яхе от 28.12.2023 № 373-па
</t>
  </si>
  <si>
    <t>Культурное пространство города Пыть-Яха от 29.12.2023 № 392-па (с изм. 13.06.2024 № 112-па)</t>
  </si>
  <si>
    <t>Развитие физической 
культуры и спорта в городе Пыть-Яхе
от 29.12.2023 № 395-па (в ред. от 27.05.2024 № 107-па)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</si>
  <si>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</si>
  <si>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</si>
  <si>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гражданского общества в городе Пыть-Яхе" от 28.12.2023 № 369-па (ред. от 15.07.2024 № 137-па),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в городе Пыть-Яхе" от 28.12.2023 № 373-па</t>
  </si>
  <si>
    <t>"Развитие образования
в городе Пыть-Яхе" от 28.12.2023 № 373-па</t>
  </si>
  <si>
    <t>«Развитие жилищной сферы в городе Пыть-Яхе» от 28.12.2023 № 372-па  (ред. от 27.05.2024 № 106-па)</t>
  </si>
  <si>
    <t>«Жилищно-коммунальный комплекс и городская среда города Пыть-Яха» от 29.12.2023 № 390-па</t>
  </si>
  <si>
    <t>По состоянию на 01.09.2024 в перечне имущества, предназначенного для предоставления субъектам МСП учтено 14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14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(14/14*100=100)</t>
  </si>
  <si>
    <t xml:space="preserve">Количество объектов муниципального имущества (движимое и недвижимое) в перечне на 01.01.2024 года составляло 15 единиц. По состоянию на 01.09.2024 года количество объектов составляет 14 единиц, 1 объект исключён из перечня имущества, т.к ни одной заявки на участие в электронном аукционе не поступило, в связи с чем было принято решение об исключении объекта из перечня в прогнозный план (программу) приватизации муниципального имущества на 2024 год (распоряжение №51-ра от 17.01.2024). В отчётном периоде кол-во объектов имущества не осуществлялось.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</si>
  <si>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1.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                                                                                                                                                                                        2. Соглашение о предоставлении субсидии местному бюджету из бюджета Ханты-Мансийского автономного округа – Югры 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рублей.
3. Предоставлена консультационная поддержка 181 субъекту МСП, в том числе самозанятым.                                                                                                                                                                                                              4. В период с 01.04.24 по 05.04.24гг. - осуществлялся прием заявлений от субъектов МСП на получение субсидий, поступило 48 заявлений, в том числе 3 в рамках реализации РП «Создание условий для легкого старта и комфортного ведения бизнеса»  и 45 в рамках реализации РП «Акселерация субъектов малого и среднего предпринимательства».       
5. В рамках реализации РП «Акселерация субъектов малого и среднего предпринимательства» заключено 55 договоров с субъектами МСП на сумму 3 943 400,00 рублей.
6. В рамках РП «Создание условий для легкого старта и комфортного ведения бизнеса» заключено 4 договора с субъектами МСП на сумму 322 700,00  рублей.   
7. В период с 27.05.24 по 03.06.24гг. - осуществлялся прием заявлений от субъектов МСП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РП «Создание условий для легкого старта и комфортного ведения бизнеса» и 1 в рамках реализации РП «Акселерация субъектов малого и среднего предпринимательства».   </t>
  </si>
  <si>
    <t xml:space="preserve"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на территории г. Пыть-Ях за январь-август 2024 года составило 4015 человек, в том числе 244 за август 2024г                                                                                                                                                                                                                                                                                       Принято участие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04.08.2024 Турнир по баскетболу среди молодёжных команд.
07.08.2024 Встреча с врио Губернатора ХМАО-Югры.
10.08.2024 Акция в поддержку жителей Курской области.
10.08.2024 День физкультурника.
23.08.2024 День флага России.
24.08.2024 Чемпионат мира по неограниченному звуковому давлению.
25.08.2024 Экстремальный забег.
31.08.2024 Фестиваль «Югорска уха».
Расчёт показателя: Доля граждан, занимающихся добровольческой (волонтерской) деятельностью 4015 человек /число жителей от 7 лет  36751 человек *100 = 10,9%                                                                                                                     </t>
  </si>
  <si>
    <t xml:space="preserve"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01.09.2024 сертификат получили 3 специалиста. </t>
  </si>
  <si>
    <t xml:space="preserve">По состоянию на 01.09.2024 года проведено 99 значимых мероприятий, приуроченных к государственным и городским праздникам, с охватом аудитории (просмотров) –        16 778 человек, из них: в режиме онлайн проведено 3 мероприятия с количеством онлайн просмотров – 8730; в режиме реального времени проведено 96 мероприятия с охватом аудитории – 8 048 человек.
</t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</si>
  <si>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Исполнение составило 100%.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</si>
  <si>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597,8 тыс.рублей.</t>
  </si>
  <si>
    <t xml:space="preserve"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01.09.2024 введено в эксплуатацию 2 163 кв.м (13 домов ИЖС).                                                                                                                          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</si>
  <si>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01.09.2024 г. </t>
  </si>
  <si>
    <t>За январь - август 2024г общее число граждан, принявших участие в решении вопросов развития городской среды составило 6 847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Голосование завершено,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                                     Расчет пок-ля: 6 847 (кол-во человек принявших участие в рамках НП «ЖиГС») / 31 273 (численность населения старше 14-ти лет)*100= 21,9 %</t>
  </si>
  <si>
    <t xml:space="preserve">Расселено 2 257,0 кв.м. аварийного жилищного фонда (59 жилых помещений).  </t>
  </si>
  <si>
    <t xml:space="preserve">Дошкольные образовательные организации посещают 264 воспитанника в возрасте от 2,0 месяца  до 3-х лет, из них в возрасте: от 2 месяцев до 1 года - 1 воспитанник, от 1 года до 1,5 лет - 7 воспитанников, от 1,5 до 3 лет - 256 воспитанников. Среднее время ожидания места для получения дошкольного образования - 1 день. На 01.09.2024 года очередность в ДОО отсутствует. </t>
  </si>
  <si>
    <t xml:space="preserve">По состоянию на 01.09.2024 году количество педагогических работников МО г. Пыть-Ях, прошедших повышение квалификации составило 334 человека (82,0%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- 276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- 58 человек. Расчёт показателя: (334/408) = 82,0%     </t>
  </si>
  <si>
    <t>В технопарке "Кванториум" и центре  "IT-клуба" по состоянию на 01.09.2024 занимается 251 человек, что составляет 3,9 % от общего числа детей, охваченных деятельностью региональных центров выявления, поддержки и развития способностей и талантов у детей и молодежи (6 496 человек).</t>
  </si>
  <si>
    <t>По состоянию на 01.09.2024 данный показатель составляет 14,4 % (486 обучающихся по образовательным программам основного и среднего общего образования охваченых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(3 376 челеловек).</t>
  </si>
  <si>
    <t>По состоянию на 01.09.2024 учтено  1 767 активированных сертификатов ПФДО (20,5 % от общего количества детей в возрасте от 5 до 18 лет, охваченных программами дополнительного образования (8 640 человек.)</t>
  </si>
  <si>
    <t xml:space="preserve">На 01.09.2024 численность детей в возрасте от 5 до 18 лет, охваченных программами дополнительного образования составляет  6 496 человек (75,2% от общего количества детей данной категории). Количество детей в возрасте от 5 до 18 лет составляет 8 640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</si>
  <si>
    <t xml:space="preserve"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На осуществление данных мероприятий предусмотрено финансирование в размере 359,4 тыс. рублей. По состоянию на 01.09.2024 фактическое расходы составили – 265,2 тыс.руб. (73,8%)                                                                                                                                                                                                                         За январь-авугст  2024 года проведено 4 мероприятия и принято участие в 2-х выездных мероприятиях (140 человек):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21.02-22.02.24 - фестиваль ГТО среди дошкольных образовательных учреждений города - 54 чел.;                                                                                                                                                                               2) 14.03.24 Фестиваль ВФСК ГТО среди семейных команд - 15 чел.;                                                                                                                                                                                                                                                                  3) 30.03.24-31.03.24 Фестиваль ВФСК ГТО среди обучающихся образовательных организаций профессионального образования - 15 чел.;                                                                                                                                                                                                                              4) 13.05.24-15.05.24 Фестиваль Всероссийского физкультурно-спортивного комплекса «Готов к труду и обороне» среди обучающихся общеобразовательных организаций города Пыть-Яха - 40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13.05.24-16.05.24 II (региональный) этап Фестиваля Всероссийского физкультурно-спортивного комплекса «Готов к труду и обороне» среди обучающихся общеобразовательных организаций профессионального и высшего образования ХМАО – Югры (г. Ханты-Мансийск) - 8 чел.;                                                                                                                                                                                                          6) 31.05.24-02.06.24 II (региональный) этап Фестиваля Всероссийского физкультурно-спортивного комплекса «Готов к труду и обороне» среди обучающихся общеобразовательных организаций ХМАО – Югры (г. Ханты-Мансийск) - 8 чел.                                                                                                                                                                                                         В целях обеспечения деятельности Центра тестирования ГТО МАУ ДО СШ "Олимп" приобретено:
– наградную продукцию (договор № 24 от 29.02.2024) стоимостью 110,3 тыс.руб.;
– флагштоки – 4 шт. (договор № 15 от 29.02.2024) стоимостью 56,8 тыс.руб.;
– стартовые номера из ткани – 34 шт. (договор № 31/01-24 от 08.02.2024) стоимостью 43,5 тыс.руб.
</t>
  </si>
  <si>
    <t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Лимит бюджетных ассигнований на 2024 год  составляет 18729330,53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 822608,66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на сумму 16 413 417,72 рублей.  С 15 мая 2024 года подрядчики в рамках МК приступили к благоустройству объекта "Аллея им. Сергея Есенина" (2 этап) в 3 мкр. "Кедровый".   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по факту выполненных работ в сумме 8 894 878,24 рублей произведена 31.07.2024 (в том числе ФБ - 2 943 140,78 руб, ОБ - 4 617 505,72 руб,  МБ - 1 429 231,74 руб). Окончательная оплата выполненных работ планируется в сентябре 2024г. По состоянию на 01.09.2024 все работы выполнен в полном объеме. Объект принят  16.08.2024г.  Также, по МК № 42 от 21.03.24  выполнены работы по монтажу и демонтажу баннеров, освоено 38 000 рублей. По МК № 65 от 08.04.2024 выполнена поставка (изготовление) плакатов для информирования жителей, освоено 7 000,00 рублей. Проведена корректировка ПСД сквера им Есенина, освоено 50000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</si>
</sst>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11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19" applyFont="1" applyFill="1" applyBorder="1"/>
    <xf numFmtId="0" fontId="8" fillId="0" borderId="1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center" wrapText="1"/>
    </xf>
    <xf numFmtId="2" fontId="8" fillId="0" borderId="1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3" fontId="8" fillId="0" borderId="1" xfId="19" applyNumberFormat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/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center" vertical="center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/>
    <xf numFmtId="167" fontId="8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2" xfId="141" applyNumberFormat="1" applyFont="1" applyFill="1" applyBorder="1" applyAlignment="1">
      <alignment horizontal="center" vertical="center" wrapText="1"/>
    </xf>
    <xf numFmtId="0" fontId="8" fillId="0" borderId="3" xfId="14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</cellXfs>
  <cellStyles count="142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[0]" xfId="141" builtinId="6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D36" zoomScale="70" zoomScaleNormal="80" zoomScaleSheetLayoutView="70" workbookViewId="0">
      <selection activeCell="K31" sqref="K31"/>
    </sheetView>
  </sheetViews>
  <sheetFormatPr defaultRowHeight="15" x14ac:dyDescent="0.25"/>
  <cols>
    <col min="1" max="1" width="9.5703125" style="5" hidden="1" customWidth="1"/>
    <col min="2" max="2" width="23.5703125" style="3" customWidth="1"/>
    <col min="3" max="3" width="3.5703125" style="3" hidden="1" customWidth="1"/>
    <col min="4" max="4" width="27.85546875" style="3" customWidth="1"/>
    <col min="5" max="5" width="10.5703125" style="3" hidden="1" customWidth="1"/>
    <col min="6" max="6" width="34.85546875" style="2" customWidth="1"/>
    <col min="7" max="7" width="10.7109375" style="3" customWidth="1"/>
    <col min="8" max="8" width="16.7109375" style="3" customWidth="1"/>
    <col min="9" max="9" width="16" style="3" customWidth="1"/>
    <col min="10" max="10" width="42.42578125" style="2" customWidth="1"/>
    <col min="11" max="11" width="113.7109375" style="20" customWidth="1"/>
    <col min="12" max="12" width="19.42578125" style="4" customWidth="1"/>
    <col min="13" max="13" width="19.85546875" style="4" customWidth="1"/>
    <col min="14" max="14" width="20.7109375" style="4" customWidth="1"/>
    <col min="15" max="15" width="35.140625" style="3" customWidth="1"/>
    <col min="16" max="16" width="25.7109375" style="5" customWidth="1"/>
    <col min="17" max="17" width="88" style="5" customWidth="1"/>
    <col min="18" max="16384" width="9.140625" style="5"/>
  </cols>
  <sheetData>
    <row r="1" spans="1:16" ht="15" hidden="1" customHeight="1" x14ac:dyDescent="0.25">
      <c r="B1" s="6" t="s">
        <v>30</v>
      </c>
      <c r="C1" s="6"/>
      <c r="D1" s="6"/>
      <c r="E1" s="6"/>
      <c r="F1" s="7"/>
      <c r="G1" s="6"/>
      <c r="H1" s="6"/>
      <c r="I1" s="6"/>
      <c r="J1" s="7"/>
      <c r="K1" s="8"/>
      <c r="L1" s="6"/>
      <c r="M1" s="6"/>
      <c r="N1" s="6"/>
      <c r="O1" s="6"/>
    </row>
    <row r="2" spans="1:16" s="9" customFormat="1" ht="15" hidden="1" customHeight="1" x14ac:dyDescent="0.25">
      <c r="B2" s="10"/>
      <c r="C2" s="10"/>
      <c r="D2" s="10"/>
      <c r="E2" s="10"/>
      <c r="F2" s="11"/>
      <c r="G2" s="10"/>
      <c r="H2" s="10"/>
      <c r="I2" s="10"/>
      <c r="J2" s="11"/>
      <c r="K2" s="12"/>
      <c r="L2" s="10"/>
      <c r="M2" s="10"/>
      <c r="N2" s="10"/>
      <c r="O2" s="10"/>
    </row>
    <row r="3" spans="1:16" s="13" customFormat="1" ht="32.25" customHeight="1" x14ac:dyDescent="0.25">
      <c r="B3" s="27"/>
      <c r="C3" s="27"/>
      <c r="D3" s="27"/>
      <c r="E3" s="27"/>
      <c r="F3" s="14"/>
      <c r="G3" s="27"/>
      <c r="H3" s="27"/>
      <c r="I3" s="27"/>
      <c r="J3" s="14"/>
      <c r="K3" s="15"/>
      <c r="L3" s="27"/>
      <c r="M3" s="93" t="s">
        <v>90</v>
      </c>
      <c r="N3" s="93"/>
      <c r="O3" s="93"/>
      <c r="P3" s="88"/>
    </row>
    <row r="4" spans="1:16" s="16" customFormat="1" ht="30" customHeight="1" x14ac:dyDescent="0.25">
      <c r="B4" s="90" t="s">
        <v>117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2"/>
      <c r="P4" s="89"/>
    </row>
    <row r="5" spans="1:16" s="3" customFormat="1" ht="101.25" customHeight="1" x14ac:dyDescent="0.25">
      <c r="A5" s="17" t="s">
        <v>23</v>
      </c>
      <c r="B5" s="17" t="s">
        <v>25</v>
      </c>
      <c r="C5" s="17" t="s">
        <v>17</v>
      </c>
      <c r="D5" s="17" t="s">
        <v>22</v>
      </c>
      <c r="E5" s="17" t="s">
        <v>13</v>
      </c>
      <c r="F5" s="17" t="s">
        <v>12</v>
      </c>
      <c r="G5" s="17" t="s">
        <v>74</v>
      </c>
      <c r="H5" s="17" t="s">
        <v>27</v>
      </c>
      <c r="I5" s="17" t="s">
        <v>36</v>
      </c>
      <c r="J5" s="17" t="s">
        <v>86</v>
      </c>
      <c r="K5" s="17" t="s">
        <v>26</v>
      </c>
      <c r="L5" s="18" t="s">
        <v>79</v>
      </c>
      <c r="M5" s="18" t="s">
        <v>20</v>
      </c>
      <c r="N5" s="18" t="s">
        <v>37</v>
      </c>
      <c r="O5" s="17" t="s">
        <v>64</v>
      </c>
      <c r="P5" s="3" t="s">
        <v>31</v>
      </c>
    </row>
    <row r="6" spans="1:16" ht="127.5" customHeight="1" x14ac:dyDescent="0.25">
      <c r="A6" s="34" t="s">
        <v>0</v>
      </c>
      <c r="B6" s="64" t="s">
        <v>32</v>
      </c>
      <c r="C6" s="30">
        <v>1</v>
      </c>
      <c r="D6" s="30" t="s">
        <v>65</v>
      </c>
      <c r="E6" s="30" t="s">
        <v>15</v>
      </c>
      <c r="F6" s="35" t="s">
        <v>24</v>
      </c>
      <c r="G6" s="30" t="s">
        <v>16</v>
      </c>
      <c r="H6" s="30" t="s">
        <v>16</v>
      </c>
      <c r="I6" s="30" t="s">
        <v>16</v>
      </c>
      <c r="J6" s="35" t="s">
        <v>59</v>
      </c>
      <c r="K6" s="96" t="s">
        <v>110</v>
      </c>
      <c r="L6" s="98">
        <v>4266100</v>
      </c>
      <c r="M6" s="100">
        <v>4266100</v>
      </c>
      <c r="N6" s="102">
        <f>M6/L6*100</f>
        <v>100</v>
      </c>
      <c r="O6" s="64" t="s">
        <v>98</v>
      </c>
    </row>
    <row r="7" spans="1:16" ht="208.5" customHeight="1" x14ac:dyDescent="0.25">
      <c r="A7" s="34"/>
      <c r="B7" s="66"/>
      <c r="C7" s="30"/>
      <c r="D7" s="28" t="s">
        <v>60</v>
      </c>
      <c r="E7" s="30"/>
      <c r="F7" s="35" t="s">
        <v>61</v>
      </c>
      <c r="G7" s="30" t="s">
        <v>16</v>
      </c>
      <c r="H7" s="30" t="s">
        <v>16</v>
      </c>
      <c r="I7" s="30" t="s">
        <v>16</v>
      </c>
      <c r="J7" s="21" t="s">
        <v>62</v>
      </c>
      <c r="K7" s="97"/>
      <c r="L7" s="99"/>
      <c r="M7" s="101"/>
      <c r="N7" s="103"/>
      <c r="O7" s="65"/>
    </row>
    <row r="8" spans="1:16" ht="159" customHeight="1" x14ac:dyDescent="0.25">
      <c r="A8" s="34"/>
      <c r="B8" s="66"/>
      <c r="C8" s="30"/>
      <c r="D8" s="64" t="s">
        <v>16</v>
      </c>
      <c r="E8" s="30"/>
      <c r="F8" s="35" t="s">
        <v>55</v>
      </c>
      <c r="G8" s="36">
        <v>60</v>
      </c>
      <c r="H8" s="36">
        <v>100</v>
      </c>
      <c r="I8" s="37">
        <f>H8/G8*100</f>
        <v>166.66666666666669</v>
      </c>
      <c r="J8" s="94" t="s">
        <v>57</v>
      </c>
      <c r="K8" s="1" t="s">
        <v>108</v>
      </c>
      <c r="L8" s="38" t="s">
        <v>16</v>
      </c>
      <c r="M8" s="38" t="s">
        <v>16</v>
      </c>
      <c r="N8" s="38" t="s">
        <v>16</v>
      </c>
      <c r="O8" s="64" t="s">
        <v>94</v>
      </c>
    </row>
    <row r="9" spans="1:16" ht="81.75" customHeight="1" x14ac:dyDescent="0.25">
      <c r="A9" s="34"/>
      <c r="B9" s="65"/>
      <c r="C9" s="30"/>
      <c r="D9" s="65"/>
      <c r="E9" s="30"/>
      <c r="F9" s="35" t="s">
        <v>56</v>
      </c>
      <c r="G9" s="36">
        <v>10</v>
      </c>
      <c r="H9" s="39">
        <v>0</v>
      </c>
      <c r="I9" s="40">
        <f>H9/G9*100</f>
        <v>0</v>
      </c>
      <c r="J9" s="95"/>
      <c r="K9" s="1" t="s">
        <v>109</v>
      </c>
      <c r="L9" s="38" t="s">
        <v>16</v>
      </c>
      <c r="M9" s="38" t="s">
        <v>16</v>
      </c>
      <c r="N9" s="38" t="s">
        <v>16</v>
      </c>
      <c r="O9" s="65"/>
    </row>
    <row r="10" spans="1:16" ht="105" customHeight="1" x14ac:dyDescent="0.25">
      <c r="A10" s="34"/>
      <c r="B10" s="64" t="s">
        <v>80</v>
      </c>
      <c r="C10" s="30"/>
      <c r="D10" s="29" t="s">
        <v>81</v>
      </c>
      <c r="E10" s="30"/>
      <c r="F10" s="35" t="s">
        <v>61</v>
      </c>
      <c r="G10" s="36" t="s">
        <v>16</v>
      </c>
      <c r="H10" s="36" t="s">
        <v>16</v>
      </c>
      <c r="I10" s="37" t="s">
        <v>16</v>
      </c>
      <c r="J10" s="23" t="s">
        <v>83</v>
      </c>
      <c r="K10" s="24" t="s">
        <v>113</v>
      </c>
      <c r="L10" s="76" t="s">
        <v>16</v>
      </c>
      <c r="M10" s="76" t="s">
        <v>16</v>
      </c>
      <c r="N10" s="76" t="s">
        <v>16</v>
      </c>
      <c r="O10" s="64" t="s">
        <v>100</v>
      </c>
    </row>
    <row r="11" spans="1:16" ht="150" x14ac:dyDescent="0.25">
      <c r="A11" s="34"/>
      <c r="B11" s="65"/>
      <c r="C11" s="30">
        <v>4</v>
      </c>
      <c r="D11" s="30" t="s">
        <v>19</v>
      </c>
      <c r="E11" s="30"/>
      <c r="F11" s="35" t="s">
        <v>92</v>
      </c>
      <c r="G11" s="36">
        <v>7</v>
      </c>
      <c r="H11" s="36">
        <v>3</v>
      </c>
      <c r="I11" s="36">
        <f>H11/G11*100</f>
        <v>42.857142857142854</v>
      </c>
      <c r="J11" s="23" t="s">
        <v>84</v>
      </c>
      <c r="K11" s="41" t="s">
        <v>112</v>
      </c>
      <c r="L11" s="77"/>
      <c r="M11" s="77"/>
      <c r="N11" s="77"/>
      <c r="O11" s="65"/>
    </row>
    <row r="12" spans="1:16" ht="123.75" customHeight="1" x14ac:dyDescent="0.25">
      <c r="A12" s="67"/>
      <c r="B12" s="68" t="s">
        <v>72</v>
      </c>
      <c r="C12" s="30"/>
      <c r="D12" s="28" t="s">
        <v>1</v>
      </c>
      <c r="E12" s="68"/>
      <c r="F12" s="35" t="s">
        <v>58</v>
      </c>
      <c r="G12" s="36">
        <v>100</v>
      </c>
      <c r="H12" s="36">
        <v>100</v>
      </c>
      <c r="I12" s="36">
        <f>H12/G12*100</f>
        <v>100</v>
      </c>
      <c r="J12" s="35" t="s">
        <v>82</v>
      </c>
      <c r="K12" s="21" t="s">
        <v>120</v>
      </c>
      <c r="L12" s="30" t="s">
        <v>16</v>
      </c>
      <c r="M12" s="30" t="s">
        <v>16</v>
      </c>
      <c r="N12" s="30" t="s">
        <v>16</v>
      </c>
      <c r="O12" s="28" t="s">
        <v>99</v>
      </c>
    </row>
    <row r="13" spans="1:16" ht="304.5" customHeight="1" x14ac:dyDescent="0.25">
      <c r="A13" s="67"/>
      <c r="B13" s="68"/>
      <c r="C13" s="30">
        <v>7</v>
      </c>
      <c r="D13" s="68" t="s">
        <v>2</v>
      </c>
      <c r="E13" s="68"/>
      <c r="F13" s="75" t="s">
        <v>69</v>
      </c>
      <c r="G13" s="74">
        <v>59</v>
      </c>
      <c r="H13" s="73" t="s">
        <v>85</v>
      </c>
      <c r="I13" s="73">
        <v>99.83</v>
      </c>
      <c r="J13" s="35" t="s">
        <v>28</v>
      </c>
      <c r="K13" s="1" t="s">
        <v>126</v>
      </c>
      <c r="L13" s="105">
        <v>682873.68</v>
      </c>
      <c r="M13" s="107">
        <v>588650.68000000005</v>
      </c>
      <c r="N13" s="102">
        <f>M13/L13*100</f>
        <v>86.201986874058463</v>
      </c>
      <c r="O13" s="68" t="s">
        <v>101</v>
      </c>
      <c r="P13" s="104"/>
    </row>
    <row r="14" spans="1:16" ht="92.25" customHeight="1" x14ac:dyDescent="0.25">
      <c r="A14" s="34"/>
      <c r="B14" s="68"/>
      <c r="C14" s="30"/>
      <c r="D14" s="68"/>
      <c r="E14" s="30"/>
      <c r="F14" s="75"/>
      <c r="G14" s="74"/>
      <c r="H14" s="73"/>
      <c r="I14" s="73"/>
      <c r="J14" s="21" t="s">
        <v>29</v>
      </c>
      <c r="K14" s="42" t="s">
        <v>114</v>
      </c>
      <c r="L14" s="106"/>
      <c r="M14" s="108"/>
      <c r="N14" s="109"/>
      <c r="O14" s="68"/>
      <c r="P14" s="104"/>
    </row>
    <row r="15" spans="1:16" ht="56.25" customHeight="1" x14ac:dyDescent="0.25">
      <c r="A15" s="67"/>
      <c r="B15" s="64" t="s">
        <v>38</v>
      </c>
      <c r="C15" s="68">
        <v>9</v>
      </c>
      <c r="D15" s="68" t="s">
        <v>3</v>
      </c>
      <c r="E15" s="68" t="s">
        <v>14</v>
      </c>
      <c r="F15" s="43" t="s">
        <v>67</v>
      </c>
      <c r="G15" s="36">
        <v>0.2</v>
      </c>
      <c r="H15" s="44" t="s">
        <v>91</v>
      </c>
      <c r="I15" s="37">
        <f>G15/H15*100</f>
        <v>100</v>
      </c>
      <c r="J15" s="75" t="s">
        <v>21</v>
      </c>
      <c r="K15" s="75" t="s">
        <v>96</v>
      </c>
      <c r="L15" s="76" t="s">
        <v>16</v>
      </c>
      <c r="M15" s="76" t="s">
        <v>16</v>
      </c>
      <c r="N15" s="76" t="s">
        <v>16</v>
      </c>
      <c r="O15" s="64" t="s">
        <v>102</v>
      </c>
    </row>
    <row r="16" spans="1:16" ht="69" customHeight="1" x14ac:dyDescent="0.25">
      <c r="A16" s="67"/>
      <c r="B16" s="66"/>
      <c r="C16" s="68"/>
      <c r="D16" s="68"/>
      <c r="E16" s="68"/>
      <c r="F16" s="35" t="s">
        <v>43</v>
      </c>
      <c r="G16" s="45">
        <v>0.13800000000000001</v>
      </c>
      <c r="H16" s="46" t="s">
        <v>95</v>
      </c>
      <c r="I16" s="37">
        <f>H16/G16*100</f>
        <v>100</v>
      </c>
      <c r="J16" s="75"/>
      <c r="K16" s="75"/>
      <c r="L16" s="77"/>
      <c r="M16" s="77"/>
      <c r="N16" s="77"/>
      <c r="O16" s="66"/>
    </row>
    <row r="17" spans="1:16" ht="105" x14ac:dyDescent="0.25">
      <c r="A17" s="67"/>
      <c r="B17" s="64" t="s">
        <v>33</v>
      </c>
      <c r="C17" s="30"/>
      <c r="D17" s="28" t="s">
        <v>4</v>
      </c>
      <c r="E17" s="30"/>
      <c r="F17" s="35" t="s">
        <v>44</v>
      </c>
      <c r="G17" s="30">
        <v>53.8</v>
      </c>
      <c r="H17" s="36">
        <v>82</v>
      </c>
      <c r="I17" s="36">
        <f>H17/G17*100</f>
        <v>152.41635687732341</v>
      </c>
      <c r="J17" s="35" t="s">
        <v>39</v>
      </c>
      <c r="K17" s="35" t="s">
        <v>121</v>
      </c>
      <c r="L17" s="38" t="s">
        <v>16</v>
      </c>
      <c r="M17" s="47" t="s">
        <v>16</v>
      </c>
      <c r="N17" s="37" t="s">
        <v>16</v>
      </c>
      <c r="O17" s="64" t="s">
        <v>103</v>
      </c>
      <c r="P17" s="30"/>
    </row>
    <row r="18" spans="1:16" ht="96.75" customHeight="1" x14ac:dyDescent="0.25">
      <c r="A18" s="67"/>
      <c r="B18" s="66"/>
      <c r="C18" s="68">
        <v>13</v>
      </c>
      <c r="D18" s="64" t="s">
        <v>5</v>
      </c>
      <c r="E18" s="68" t="s">
        <v>14</v>
      </c>
      <c r="F18" s="35" t="s">
        <v>45</v>
      </c>
      <c r="G18" s="36">
        <v>87.5</v>
      </c>
      <c r="H18" s="36">
        <v>75.2</v>
      </c>
      <c r="I18" s="36">
        <f>H18/G18*100</f>
        <v>85.94285714285715</v>
      </c>
      <c r="J18" s="35" t="s">
        <v>34</v>
      </c>
      <c r="K18" s="35" t="s">
        <v>125</v>
      </c>
      <c r="L18" s="76">
        <v>83618134</v>
      </c>
      <c r="M18" s="76">
        <v>51244187.439999998</v>
      </c>
      <c r="N18" s="102">
        <f>M18/L18*100</f>
        <v>61.283581669019306</v>
      </c>
      <c r="O18" s="66"/>
    </row>
    <row r="19" spans="1:16" ht="119.25" customHeight="1" x14ac:dyDescent="0.25">
      <c r="A19" s="67"/>
      <c r="B19" s="66"/>
      <c r="C19" s="68"/>
      <c r="D19" s="66"/>
      <c r="E19" s="68"/>
      <c r="F19" s="35" t="s">
        <v>66</v>
      </c>
      <c r="G19" s="48">
        <v>3.5</v>
      </c>
      <c r="H19" s="36">
        <v>3.9</v>
      </c>
      <c r="I19" s="36">
        <f>H19/G19*100</f>
        <v>111.42857142857143</v>
      </c>
      <c r="J19" s="35" t="s">
        <v>68</v>
      </c>
      <c r="K19" s="35" t="s">
        <v>122</v>
      </c>
      <c r="L19" s="110"/>
      <c r="M19" s="110"/>
      <c r="N19" s="109"/>
      <c r="O19" s="66"/>
    </row>
    <row r="20" spans="1:16" ht="108.75" customHeight="1" x14ac:dyDescent="0.25">
      <c r="A20" s="67"/>
      <c r="B20" s="66"/>
      <c r="C20" s="68"/>
      <c r="D20" s="66"/>
      <c r="E20" s="68"/>
      <c r="F20" s="35" t="s">
        <v>46</v>
      </c>
      <c r="G20" s="36">
        <v>40</v>
      </c>
      <c r="H20" s="36">
        <v>14.4</v>
      </c>
      <c r="I20" s="36">
        <f t="shared" ref="I20:I26" si="0">H20/G20*100</f>
        <v>36</v>
      </c>
      <c r="J20" s="35" t="s">
        <v>42</v>
      </c>
      <c r="K20" s="35" t="s">
        <v>123</v>
      </c>
      <c r="L20" s="110"/>
      <c r="M20" s="110"/>
      <c r="N20" s="109"/>
      <c r="O20" s="66"/>
    </row>
    <row r="21" spans="1:16" s="19" customFormat="1" ht="58.5" customHeight="1" x14ac:dyDescent="0.25">
      <c r="A21" s="67"/>
      <c r="B21" s="66"/>
      <c r="C21" s="69">
        <v>15</v>
      </c>
      <c r="D21" s="70" t="s">
        <v>6</v>
      </c>
      <c r="E21" s="69" t="s">
        <v>14</v>
      </c>
      <c r="F21" s="31" t="s">
        <v>47</v>
      </c>
      <c r="G21" s="22">
        <v>66.67</v>
      </c>
      <c r="H21" s="22">
        <v>0</v>
      </c>
      <c r="I21" s="22">
        <f t="shared" si="0"/>
        <v>0</v>
      </c>
      <c r="J21" s="31" t="s">
        <v>40</v>
      </c>
      <c r="K21" s="21" t="s">
        <v>97</v>
      </c>
      <c r="L21" s="79" t="s">
        <v>16</v>
      </c>
      <c r="M21" s="82" t="s">
        <v>16</v>
      </c>
      <c r="N21" s="85" t="s">
        <v>16</v>
      </c>
      <c r="O21" s="66"/>
      <c r="P21" s="69"/>
    </row>
    <row r="22" spans="1:16" s="19" customFormat="1" ht="141.75" customHeight="1" x14ac:dyDescent="0.25">
      <c r="A22" s="67"/>
      <c r="B22" s="66"/>
      <c r="C22" s="69"/>
      <c r="D22" s="71"/>
      <c r="E22" s="69"/>
      <c r="F22" s="31" t="s">
        <v>48</v>
      </c>
      <c r="G22" s="22">
        <v>50</v>
      </c>
      <c r="H22" s="22">
        <v>76.599999999999994</v>
      </c>
      <c r="I22" s="22">
        <f>H22/G22*100</f>
        <v>153.19999999999999</v>
      </c>
      <c r="J22" s="78" t="s">
        <v>54</v>
      </c>
      <c r="K22" s="23" t="s">
        <v>89</v>
      </c>
      <c r="L22" s="80"/>
      <c r="M22" s="83"/>
      <c r="N22" s="86"/>
      <c r="O22" s="66"/>
      <c r="P22" s="69"/>
    </row>
    <row r="23" spans="1:16" s="19" customFormat="1" ht="108" customHeight="1" x14ac:dyDescent="0.25">
      <c r="A23" s="67"/>
      <c r="B23" s="66"/>
      <c r="C23" s="69"/>
      <c r="D23" s="71"/>
      <c r="E23" s="69"/>
      <c r="F23" s="31" t="s">
        <v>49</v>
      </c>
      <c r="G23" s="22">
        <v>81</v>
      </c>
      <c r="H23" s="22">
        <v>100</v>
      </c>
      <c r="I23" s="22">
        <f t="shared" si="0"/>
        <v>123.45679012345678</v>
      </c>
      <c r="J23" s="78"/>
      <c r="K23" s="24" t="s">
        <v>78</v>
      </c>
      <c r="L23" s="80"/>
      <c r="M23" s="83"/>
      <c r="N23" s="86"/>
      <c r="O23" s="66"/>
      <c r="P23" s="69"/>
    </row>
    <row r="24" spans="1:16" s="19" customFormat="1" ht="55.5" customHeight="1" x14ac:dyDescent="0.25">
      <c r="A24" s="67"/>
      <c r="B24" s="66"/>
      <c r="C24" s="26"/>
      <c r="D24" s="71"/>
      <c r="E24" s="26"/>
      <c r="F24" s="31" t="s">
        <v>50</v>
      </c>
      <c r="G24" s="22">
        <v>33</v>
      </c>
      <c r="H24" s="22">
        <v>100</v>
      </c>
      <c r="I24" s="22">
        <f t="shared" si="0"/>
        <v>303.030303030303</v>
      </c>
      <c r="J24" s="78"/>
      <c r="K24" s="24" t="s">
        <v>77</v>
      </c>
      <c r="L24" s="81"/>
      <c r="M24" s="84"/>
      <c r="N24" s="87"/>
      <c r="O24" s="66"/>
      <c r="P24" s="69"/>
    </row>
    <row r="25" spans="1:16" s="19" customFormat="1" ht="62.25" customHeight="1" x14ac:dyDescent="0.25">
      <c r="A25" s="67"/>
      <c r="B25" s="66"/>
      <c r="C25" s="26"/>
      <c r="D25" s="72"/>
      <c r="E25" s="26"/>
      <c r="F25" s="31" t="s">
        <v>88</v>
      </c>
      <c r="G25" s="22">
        <v>25</v>
      </c>
      <c r="H25" s="22">
        <v>20.5</v>
      </c>
      <c r="I25" s="22">
        <f>H25/G25*100</f>
        <v>82</v>
      </c>
      <c r="J25" s="31"/>
      <c r="K25" s="24" t="s">
        <v>124</v>
      </c>
      <c r="L25" s="25" t="s">
        <v>16</v>
      </c>
      <c r="M25" s="32" t="s">
        <v>16</v>
      </c>
      <c r="N25" s="33" t="s">
        <v>16</v>
      </c>
      <c r="O25" s="65"/>
      <c r="P25" s="26"/>
    </row>
    <row r="26" spans="1:16" ht="238.5" customHeight="1" x14ac:dyDescent="0.25">
      <c r="A26" s="67"/>
      <c r="B26" s="66"/>
      <c r="C26" s="30"/>
      <c r="D26" s="30" t="s">
        <v>7</v>
      </c>
      <c r="E26" s="30"/>
      <c r="F26" s="35" t="s">
        <v>87</v>
      </c>
      <c r="G26" s="36">
        <v>15.7</v>
      </c>
      <c r="H26" s="36">
        <v>10.92</v>
      </c>
      <c r="I26" s="36">
        <f t="shared" si="0"/>
        <v>69.554140127388536</v>
      </c>
      <c r="J26" s="49" t="s">
        <v>41</v>
      </c>
      <c r="K26" s="50" t="s">
        <v>111</v>
      </c>
      <c r="L26" s="51">
        <v>5801000</v>
      </c>
      <c r="M26" s="38">
        <v>3791500</v>
      </c>
      <c r="N26" s="36">
        <f>M26/L26*100</f>
        <v>65.359420789519049</v>
      </c>
      <c r="O26" s="30" t="s">
        <v>104</v>
      </c>
      <c r="P26" s="52"/>
    </row>
    <row r="27" spans="1:16" ht="81" customHeight="1" x14ac:dyDescent="0.25">
      <c r="A27" s="34"/>
      <c r="B27" s="65"/>
      <c r="C27" s="30"/>
      <c r="D27" s="30" t="s">
        <v>70</v>
      </c>
      <c r="E27" s="30"/>
      <c r="F27" s="35" t="s">
        <v>61</v>
      </c>
      <c r="G27" s="45" t="s">
        <v>16</v>
      </c>
      <c r="H27" s="30" t="s">
        <v>16</v>
      </c>
      <c r="I27" s="36" t="s">
        <v>16</v>
      </c>
      <c r="J27" s="53" t="s">
        <v>71</v>
      </c>
      <c r="K27" s="35" t="s">
        <v>115</v>
      </c>
      <c r="L27" s="54">
        <v>1178600</v>
      </c>
      <c r="M27" s="38">
        <v>597761.97</v>
      </c>
      <c r="N27" s="36">
        <f>M27/L27*100</f>
        <v>50.717967928050221</v>
      </c>
      <c r="O27" s="29" t="s">
        <v>105</v>
      </c>
      <c r="P27" s="52"/>
    </row>
    <row r="28" spans="1:16" ht="96" customHeight="1" x14ac:dyDescent="0.25">
      <c r="A28" s="67" t="s">
        <v>8</v>
      </c>
      <c r="B28" s="68" t="s">
        <v>35</v>
      </c>
      <c r="C28" s="30">
        <v>18</v>
      </c>
      <c r="D28" s="30" t="s">
        <v>9</v>
      </c>
      <c r="E28" s="30" t="s">
        <v>14</v>
      </c>
      <c r="F28" s="35" t="s">
        <v>51</v>
      </c>
      <c r="G28" s="30">
        <v>3.5000000000000003E-2</v>
      </c>
      <c r="H28" s="55">
        <v>2.163E-3</v>
      </c>
      <c r="I28" s="37">
        <f>H28/G28*100</f>
        <v>6.18</v>
      </c>
      <c r="J28" s="35" t="s">
        <v>18</v>
      </c>
      <c r="K28" s="1" t="s">
        <v>116</v>
      </c>
      <c r="L28" s="38" t="s">
        <v>16</v>
      </c>
      <c r="M28" s="38" t="s">
        <v>16</v>
      </c>
      <c r="N28" s="38" t="s">
        <v>16</v>
      </c>
      <c r="O28" s="30" t="s">
        <v>106</v>
      </c>
      <c r="P28" s="30"/>
    </row>
    <row r="29" spans="1:16" ht="201" customHeight="1" x14ac:dyDescent="0.25">
      <c r="A29" s="67"/>
      <c r="B29" s="68"/>
      <c r="C29" s="30">
        <v>19</v>
      </c>
      <c r="D29" s="68" t="s">
        <v>10</v>
      </c>
      <c r="E29" s="30" t="s">
        <v>14</v>
      </c>
      <c r="F29" s="35" t="s">
        <v>52</v>
      </c>
      <c r="G29" s="38">
        <v>30</v>
      </c>
      <c r="H29" s="38">
        <v>21.9</v>
      </c>
      <c r="I29" s="37">
        <f>H29/G29*100</f>
        <v>73</v>
      </c>
      <c r="J29" s="1" t="s">
        <v>93</v>
      </c>
      <c r="K29" s="56" t="s">
        <v>118</v>
      </c>
      <c r="L29" s="38" t="s">
        <v>16</v>
      </c>
      <c r="M29" s="38" t="s">
        <v>16</v>
      </c>
      <c r="N29" s="38" t="s">
        <v>16</v>
      </c>
      <c r="O29" s="68" t="s">
        <v>107</v>
      </c>
    </row>
    <row r="30" spans="1:16" s="62" customFormat="1" ht="341.25" customHeight="1" x14ac:dyDescent="0.25">
      <c r="A30" s="67"/>
      <c r="B30" s="68"/>
      <c r="C30" s="57"/>
      <c r="D30" s="68"/>
      <c r="E30" s="57"/>
      <c r="F30" s="58" t="s">
        <v>63</v>
      </c>
      <c r="G30" s="59" t="s">
        <v>76</v>
      </c>
      <c r="H30" s="60">
        <v>1</v>
      </c>
      <c r="I30" s="37">
        <f>H30/G30*100</f>
        <v>100</v>
      </c>
      <c r="J30" s="58" t="s">
        <v>75</v>
      </c>
      <c r="K30" s="61" t="s">
        <v>127</v>
      </c>
      <c r="L30" s="51">
        <v>18729330.530000001</v>
      </c>
      <c r="M30" s="54">
        <v>8989878.2400000002</v>
      </c>
      <c r="N30" s="60">
        <f>M30/L30*100</f>
        <v>47.998929943600075</v>
      </c>
      <c r="O30" s="68"/>
    </row>
    <row r="31" spans="1:16" s="3" customFormat="1" ht="83.25" customHeight="1" x14ac:dyDescent="0.25">
      <c r="A31" s="67"/>
      <c r="B31" s="68"/>
      <c r="C31" s="30">
        <v>20</v>
      </c>
      <c r="D31" s="30" t="s">
        <v>11</v>
      </c>
      <c r="E31" s="30" t="s">
        <v>14</v>
      </c>
      <c r="F31" s="35" t="s">
        <v>53</v>
      </c>
      <c r="G31" s="30">
        <v>1E-3</v>
      </c>
      <c r="H31" s="63">
        <f>2257/1000000</f>
        <v>2.2569999999999999E-3</v>
      </c>
      <c r="I31" s="37">
        <f>H31/G31*100</f>
        <v>225.69999999999996</v>
      </c>
      <c r="J31" s="35" t="s">
        <v>73</v>
      </c>
      <c r="K31" s="35" t="s">
        <v>119</v>
      </c>
      <c r="L31" s="38" t="s">
        <v>16</v>
      </c>
      <c r="M31" s="38" t="s">
        <v>16</v>
      </c>
      <c r="N31" s="38" t="s">
        <v>16</v>
      </c>
      <c r="O31" s="30" t="s">
        <v>106</v>
      </c>
    </row>
    <row r="32" spans="1:16" ht="23.25" customHeight="1" x14ac:dyDescent="0.25">
      <c r="K32" s="1"/>
      <c r="L32" s="4">
        <f>L30+L27+L26+L18+L13+L6</f>
        <v>114276038.21000001</v>
      </c>
      <c r="M32" s="4">
        <f>M30+M27+M26+M18+M13+M6</f>
        <v>69478078.329999998</v>
      </c>
      <c r="N32" s="4">
        <f>M32/L32*100</f>
        <v>60.798466081159738</v>
      </c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</sheetData>
  <mergeCells count="62"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O29:O30"/>
    <mergeCell ref="J22:J24"/>
    <mergeCell ref="E21:E23"/>
    <mergeCell ref="L21:L24"/>
    <mergeCell ref="M21:M24"/>
    <mergeCell ref="N21:N24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  <mergeCell ref="D29:D30"/>
  </mergeCells>
  <printOptions horizontalCentered="1" verticalCentered="1"/>
  <pageMargins left="0.25" right="0.25" top="0.75" bottom="0.75" header="0.3" footer="0.3"/>
  <pageSetup paperSize="9" scale="37" fitToHeight="0" orientation="landscape" r:id="rId1"/>
  <rowBreaks count="2" manualBreakCount="2">
    <brk id="22" min="1" max="14" man="1"/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01.09.2024</vt:lpstr>
      <vt:lpstr>'на 01.09.2024'!Область_печати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Надежда Наумова</cp:lastModifiedBy>
  <cp:lastPrinted>2024-09-06T05:12:30Z</cp:lastPrinted>
  <dcterms:created xsi:type="dcterms:W3CDTF">2019-02-26T09:07:09Z</dcterms:created>
  <dcterms:modified xsi:type="dcterms:W3CDTF">2024-09-06T10:48:10Z</dcterms:modified>
</cp:coreProperties>
</file>