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_ПУиИ\НАЦ ПРОЕКТЫ 2025 ГОД\Нац проекты на 01.01.2025г\"/>
    </mc:Choice>
  </mc:AlternateContent>
  <bookViews>
    <workbookView xWindow="-120" yWindow="-120" windowWidth="29040" windowHeight="15840" tabRatio="423"/>
  </bookViews>
  <sheets>
    <sheet name="на 01.01.2025" sheetId="5" r:id="rId1"/>
  </sheets>
  <definedNames>
    <definedName name="_xlnm.Print_Area" localSheetId="0">'на 01.01.2025'!$B$3:$O$32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5" l="1"/>
  <c r="H26" i="5" l="1"/>
  <c r="I30" i="5" l="1"/>
  <c r="L32" i="5" l="1"/>
  <c r="N18" i="5" l="1"/>
  <c r="M32" i="5" l="1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<sst xmlns="http://schemas.openxmlformats.org/spreadsheetml/2006/main" count="183" uniqueCount="130">
  <si>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</si>
  <si>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</si>
  <si>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</si>
  <si>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</si>
  <si>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</si>
  <si>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</si>
  <si>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</si>
  <si>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</si>
  <si>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</si>
  <si>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</si>
  <si>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</si>
  <si>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</si>
  <si>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</si>
  <si>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</si>
  <si>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</si>
  <si>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</si>
  <si>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</si>
  <si>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</si>
  <si>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</si>
  <si>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</si>
  <si>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</si>
  <si>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</si>
  <si>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</si>
  <si>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</si>
  <si>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</si>
  <si>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</si>
  <si>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</si>
  <si>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</si>
  <si>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</si>
  <si>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</si>
  <si>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</si>
  <si>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</si>
  <si>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</si>
  <si>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</si>
  <si>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</si>
  <si>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</si>
  <si>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</si>
  <si>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</si>
  <si>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</si>
  <si>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</si>
  <si>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</si>
  <si>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</si>
  <si>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</si>
  <si>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</si>
  <si>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</si>
  <si>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</si>
  <si>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</si>
  <si>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</si>
  <si>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</si>
  <si>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</si>
  <si>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</si>
  <si>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</si>
  <si>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</si>
  <si>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</si>
  <si>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</si>
  <si>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</si>
  <si>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</si>
  <si>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</si>
  <si>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</si>
  <si>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</si>
  <si>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</si>
  <si>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</si>
  <si>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</si>
  <si>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</si>
  <si>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</si>
  <si>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</si>
  <si>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</si>
  <si>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</si>
  <si>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</si>
  <si>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</si>
  <si>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</si>
  <si>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</si>
  <si>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</si>
  <si>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</si>
  <si>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</si>
  <si>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</si>
  <si>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</si>
  <si>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</si>
  <si>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</si>
  <si>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</si>
  <si>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</si>
  <si>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</si>
  <si>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</si>
  <si>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</si>
  <si>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</si>
  <si>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</si>
  <si>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</si>
  <si>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</si>
  <si>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</si>
  <si>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</si>
  <si>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</si>
  <si>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</si>
  <si>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</si>
  <si>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</si>
  <si>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</si>
  <si>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Развитие образования
в городе Пыть-Яхе от 28.12.2023 № 373-па
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</si>
  <si>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</si>
  <si>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</si>
  <si>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образования
в городе Пыть-Яхе" от 28.12.2023 № 373-па</t>
  </si>
  <si>
    <t>«Жилищно-коммунальный комплекс и городская среда города Пыть-Яха» от 29.12.2023 № 390-па</t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</si>
  <si>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Исполнение составило 100%.</t>
  </si>
  <si>
    <t xml:space="preserve">В 2024 году в рамках регионального проекта "Цифровая образовательная среда" оснащена  МБОУ СОШ №4 </t>
  </si>
  <si>
    <t xml:space="preserve"> В ФГИС "Моя школа" зарегистрированы и активны 390 педагогических работников. Общее количество педагогов - 390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</si>
  <si>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 xml:space="preserve">Культурное пространство города Пыть-Яха от 29.12.2023 № 392-па </t>
  </si>
  <si>
    <t xml:space="preserve">Развитие физической 
культуры и спорта в городе Пыть-Яхе
от 29.12.2023 № 395-па </t>
  </si>
  <si>
    <t xml:space="preserve">Развитие экономического 
потенциала города Пыть-Яха» от 18.12.2023 № 345-па
</t>
  </si>
  <si>
    <t xml:space="preserve">"Развитие гражданского общества в городе Пыть-Яхе" от 28.12.2023 № 369-па </t>
  </si>
  <si>
    <t xml:space="preserve">«Развитие жилищной сферы в городе Пыть-Яхе» от 28.12.2023 № 372-па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</si>
  <si>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01.01.2025 г. </t>
  </si>
  <si>
    <t>Общая численность граждан, вовлеченных в добровольческую (волонтерскую) деятельность на территории г. Пыть-Ях в 2024 году составило 6236 человек, в том числе за декабрь 586 человек. 
03.12 - «Волонтёры Победы» приняли участие на возложение цветов в День Неизвестного Солдата;
07.12 - «Волонтёры Серебряного Возраста» и Волонтёры Победы города Пыть-Яха провели душевную встречу. Вместе они создали уникальные новогодние открытки для участников СВО;
09.12. - В День Героев Отечества, волонтёры нашего города Пыть-Яха организовали трогательную акцию, посвящённую тем, кто своим мужеством и отвагой защищал нашу Родину;
11.12. - В молодёжной общественной организации "Активист" состоялась встреча волонтёров с участником СВО;
14.12. - Волонтёры оказали содействие в организации финала сезонных городских игр КВН;
14.12. - Волонтёры оказали содействие в организации открытия ледового катка «Авангард»;
20.12. - Волонтёры оказали содействие в организации интеллектуальной игры «Новогодний квиз»;
21.12. - Состоялась встреча волонтёров с участниками СВО;
21.12. - Волонтёры оказали содействие в организации Новогоднего праздника для детей инвалидов и участников СВО;
22.12. - Подведение итогов года;
28.12. - Муниципальный патриотический форум.</t>
  </si>
  <si>
    <t xml:space="preserve">1)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
2) Соглашение о предоставлении субсидии местному бюджету из бюджета Ханты-Мансийского автономного округа – Югры№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рублей;   
3) Предоставлена консультационная поддержка 221 субъектам МСП, в том числе самозанятым.     
4) В период с 01.04. по 05.04.2024г. осуществлялся прием заявлений от субъектов малого и среднего предпринимательства на получение субсидий. За время приема заявлений от субъектов МСП поступило 48 заявлений, в том числе 3 в рамках реализации национального проекта «Создание условий для легкого старта и комфортного ведения бизнеса»  и 45 в рамках реализации национального проекта «Акселерация субъектов малого и среднего предпринимательства».       
5) В рамках реализации регионального проекта «Акселерация субъектов малого и среднего предпринимательства» заключено 55 договоров с субъектами МСП на сумму 3 943 400,00
 6) В рамках регионального проекта «Создание условий для легкого старта и комфортного ведения бизнеса» заключено 4 договора с субъектами МСП на сумму 322 700,00  руб.   
7)   В период с 27.05. по 03.06.2024г. осуществлялся прием заявлений от субъектов малого и среднего предпринимательства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национального проекта «Создание условий для легкого старта и комфортного ведения бизнеса»  и 1 в рамках реализации национального проекта «Акселерация субъектов малого и среднего предпринимательства».   
</t>
  </si>
  <si>
    <t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01.01.2025 прошли обучение 9 человек (4 чел. - ДШИ, 4 чел. - КДЦ, 1 чел. - Феникс).</t>
  </si>
  <si>
    <t xml:space="preserve">По состоянию на 01.01.2025 года проведено 142 значимых мероприятия, приуроченных к государственным и городским праздникам, с охватом аудитории (просмотров) –  40 804 человека, из них: в режиме онлайн проведено 2 мероприятия с количеством онлайн просмотров – 8 244; в режиме реального времени проведено 132 мероприятия с охватом аудитории – 32 560 человек.
</t>
  </si>
  <si>
    <t xml:space="preserve">Расселено 3034,4 кв.м. аварийного жилищного фонда (76 жилых помещений).  </t>
  </si>
  <si>
    <t>По состоянию на 01.01.2025 в перечне имущества, предназначенного для предоставления субъектам МСП учтено 16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14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(14/16*100=87,5)</t>
  </si>
  <si>
    <t>Количество объектов муниципального имущества (движимое и недвижимое) в перечне на 01.01.2024 года составляло 15 единиц. По состоянию на 01.01.2025 года количество объектов составляет 16 единиц (16/15*100=106,7%). В течении года включено в перечень 2 объекта, 1 объект был исключен в связи с тем, что на право аренды в течение 2 лет объявлялось 7 электронных аукционов, но не поступило ни одной заявки на участие в электронных торгах, в отношении объекта принято решение об исключении из перечня и его включении в прогнозный план (программу) приватизации муниципального имущества на 2024 год.</t>
  </si>
  <si>
    <t xml:space="preserve"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Фактически за  2024 год проведено 9 мероприятий ФСК ГТО (официальных), в которых приняло участие 310 человек.
В рамках приёма нормативов ВФСК ГТО среди различных возрастных групп населения г. Пыть-Ях (тестирование) приняло участие 760 человек.
За  2024 год подведены итоги выполнения нормативов ГТО, согласно которым знаки отличия получили 221 человек, из них: 72 бронзовых, 53 серебряных, 96 золотых.
Центром тестирования ГТО МАУ ДО СШ "Олимп" в 2024 году оказано содействие: 
- Местному отделению всероссийской политической партии "Единая Россия" города Пыть-Яха в проведении спортивного соревнования на территории МБОУ СОШ № 5: "Эстафета ГТО" в рамках всероссийского "Дня студента" в городе Пыть-Яхе (27.01.2024 - 30 чел.);
- Местному отделению общероссийского общественно-государственного движения детей и молодёжи «Движение Первых» ХМАО-Югры в проведении Муниципального этапа Всероссийской военно-патриотической игры «Зарница 2.0» (03.04.2024-04.04.2024 – 59 чел.).                                                                                                                       
</t>
  </si>
  <si>
    <t>За 2024г общее число граждан, принявших участие в решении вопросов развития городской среды составило 9456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Голосование завершено,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С 3 по 20 декабря 2024 года прошло "Голосование по выбору общественных территорий, для включения их в список рейтингового голосования в 2025 году город Пыть-Ях Ханты-Мансийского автономного округа - Югры". Размещены пять общественных территорий (Сквер "Рябихина" в 5 мкр., Аллея "Алмазова" в 1 мкр., Территория в 3 мкр., Территория в 3 мкр., Территория в 4 мкр). Голосование завершено, приняли участие 2 719 человек.  По итогам голосования за выбор общественных территорий, подлежащих включению в рейтинговое голосование в 2025 году, определено несколько кандидатов: Сквер "Рябихина" в 5 мкр., Аллея "Алмазова" в 1 мкр., Территория в 3 мкр., Территория в 4 мкр.                                                            Расчет пок-ля: 9 456 (кол-во человек принявших участие в рамках НП «ЖиГС») / 31 273 (численность населения старше 14-ти лет)*100= 30,24 %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</si>
  <si>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1 178,4 тыс.рублей.</t>
  </si>
  <si>
    <t xml:space="preserve">Дошкольные образовательные организации посещают 395 воспитанников в возрасте от 2,5 месяца  до 3-х лет, из них в возрасте: от 2,5 месяцев до 1,5 лет 9 воспитанников, от 1,5 до 3 лет - 374 воспитанника. Среднее время ожидания места для получения дошкольного образования - 1 день. На 01.01.2025 года очередность в ДОО отсутствует. 
</t>
  </si>
  <si>
    <t>По состоянию на 01.01.2025 году количество педагогических работников МО г. Пыть-Ях, прошедших повышение квалификации составило 408 человек (100,0%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- 326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- 82 человека.</t>
  </si>
  <si>
    <t>В технопарке "Кванториум" и центре  "IT-клуба" по состоянию на 01.01.2025 занимается 1145 человек, что составляет 14,9% от общего числа детей, охваченных деятельностью региональных центров выявления, поддержки и развития способностей и талантов у детей и молодежи (7676 человек).</t>
  </si>
  <si>
    <t xml:space="preserve">По состоянию на 01.01.2025 данный показатель составляет 84,6% (2992 обучающихся по образовательным программам основного и среднего общего образования охвачены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(3535 чел.). </t>
  </si>
  <si>
    <t>По состоянию на 01.01.2025 учтен 2 581 активированный сертификат ПФДО (30,3 % от общего количества детей в возрасте от 5 до 18 лет, охваченных программами дополнительного образования (8 548 человек.)</t>
  </si>
  <si>
    <t xml:space="preserve"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01.01.2025 введено в эксплуатацию 3 109 кв.м (18 домов ИЖС).                                                                                                                            </t>
  </si>
  <si>
    <t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На 2024 год  предусматривалось финансирование 19 776 511,62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9869789,75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на сумму 16 413 417,72 рублей.  С 15 мая 2024 года подрядчики в рамках МК приступили к благоустройству объекта "Аллея им. Сергея Есенина" (2 этап) в 3 мкр. "Кедровый".                                                                                       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выполненных работ произведена в сумме 17 822 664,65 рублей. (в том числе ФБ - 3 856 400,00 руб, ОБ - 6 050 321,87 руб,  МБ - 8 010 942,78 руб). Все работы выполнены в полном объеме. Объект принят  16.08.2024г.                                                                     Также, по МК № 42 от 21.03.24  выполнены работы по монтажу и демонтажу баннеров, освоено 38 000 рублей. По МК №65 от 08.04.2024 выполнено изготовление плакатов для информирования жителей, освоено 7 000,00 рублей. Дополнительно по проекту сквера им.С. Есенина проведено:  корректировка ПСД на сумму 50000 рублей,  экспертиза МАФов на сумму 316 000,0 рублей, поставка тротуарной плитки и бордюра на сумму 942 792,0 рублей. На сумму 535 000,0 рублей проведены инженерно-геологические работы в 1 мкр Пыть-Ях на улице Первопроходцев.</t>
  </si>
  <si>
    <t xml:space="preserve">5954 обучающихся являются активными пользователями  информационно-коммуникационной образовательной платформы "Сферум" (100% от общего кол-ва обучающихся). 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2023-2024 учебного года.          </t>
  </si>
  <si>
    <t>0,035/  0,003</t>
  </si>
  <si>
    <t>8,9/                 103,6</t>
  </si>
  <si>
    <t xml:space="preserve">На 01.01.2025 численность детей в возрасте от 5 до 18 лет, охваченных программами дополнительного образования составляет 7 676 человек (89,8% от общего количества детей данной категории). Количество детей в возрасте от 5 до 18 лет составляет 8 548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</si>
</sst>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1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9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19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1" xfId="19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3" xfId="0" applyFont="1" applyFill="1" applyBorder="1" applyAlignment="1">
      <alignment vertical="top" wrapText="1"/>
    </xf>
    <xf numFmtId="4" fontId="8" fillId="0" borderId="3" xfId="1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19" applyNumberFormat="1" applyFont="1" applyFill="1" applyBorder="1" applyAlignment="1">
      <alignment horizontal="center" vertical="center" wrapText="1"/>
    </xf>
    <xf numFmtId="43" fontId="8" fillId="0" borderId="1" xfId="19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/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center" vertical="center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/>
    <xf numFmtId="167" fontId="8" fillId="0" borderId="1" xfId="1" applyNumberFormat="1" applyFont="1" applyFill="1" applyBorder="1" applyAlignment="1">
      <alignment horizontal="center" vertical="center" wrapText="1"/>
    </xf>
  </cellXfs>
  <cellStyles count="141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G30" zoomScale="70" zoomScaleNormal="80" zoomScaleSheetLayoutView="70" workbookViewId="0">
      <selection activeCell="K20" sqref="K20"/>
    </sheetView>
  </sheetViews>
  <sheetFormatPr defaultRowHeight="15" x14ac:dyDescent="0.25"/>
  <cols>
    <col min="1" max="1" width="9.5703125" style="5" hidden="1" customWidth="1"/>
    <col min="2" max="2" width="23.5703125" style="3" customWidth="1"/>
    <col min="3" max="3" width="3.5703125" style="3" hidden="1" customWidth="1"/>
    <col min="4" max="4" width="27.85546875" style="3" customWidth="1"/>
    <col min="5" max="5" width="10.5703125" style="3" hidden="1" customWidth="1"/>
    <col min="6" max="6" width="34.85546875" style="2" customWidth="1"/>
    <col min="7" max="7" width="10.7109375" style="3" customWidth="1"/>
    <col min="8" max="8" width="16.7109375" style="3" customWidth="1"/>
    <col min="9" max="9" width="16" style="3" customWidth="1"/>
    <col min="10" max="10" width="42.42578125" style="2" customWidth="1"/>
    <col min="11" max="11" width="113.7109375" style="19" customWidth="1"/>
    <col min="12" max="12" width="19.42578125" style="4" customWidth="1"/>
    <col min="13" max="13" width="19.85546875" style="4" customWidth="1"/>
    <col min="14" max="14" width="20.7109375" style="4" customWidth="1"/>
    <col min="15" max="15" width="35.140625" style="3" customWidth="1"/>
    <col min="16" max="16" width="25.7109375" style="5" customWidth="1"/>
    <col min="17" max="17" width="88" style="5" customWidth="1"/>
    <col min="18" max="16384" width="9.140625" style="5"/>
  </cols>
  <sheetData>
    <row r="1" spans="1:16" ht="15" hidden="1" customHeight="1" x14ac:dyDescent="0.25">
      <c r="B1" s="6" t="s">
        <v>30</v>
      </c>
      <c r="C1" s="6"/>
      <c r="D1" s="6"/>
      <c r="E1" s="6"/>
      <c r="F1" s="7"/>
      <c r="G1" s="6"/>
      <c r="H1" s="6"/>
      <c r="I1" s="6"/>
      <c r="J1" s="7"/>
      <c r="K1" s="8"/>
      <c r="L1" s="6"/>
      <c r="M1" s="6"/>
      <c r="N1" s="6"/>
      <c r="O1" s="6"/>
    </row>
    <row r="2" spans="1:16" s="9" customFormat="1" ht="15" hidden="1" customHeight="1" x14ac:dyDescent="0.25">
      <c r="B2" s="10"/>
      <c r="C2" s="10"/>
      <c r="D2" s="10"/>
      <c r="E2" s="10"/>
      <c r="F2" s="11"/>
      <c r="G2" s="10"/>
      <c r="H2" s="10"/>
      <c r="I2" s="10"/>
      <c r="J2" s="11"/>
      <c r="K2" s="12"/>
      <c r="L2" s="10"/>
      <c r="M2" s="10"/>
      <c r="N2" s="10"/>
      <c r="O2" s="10"/>
    </row>
    <row r="3" spans="1:16" s="13" customFormat="1" ht="32.25" customHeight="1" x14ac:dyDescent="0.25">
      <c r="B3" s="29"/>
      <c r="C3" s="29"/>
      <c r="D3" s="29"/>
      <c r="E3" s="29"/>
      <c r="F3" s="14"/>
      <c r="G3" s="29"/>
      <c r="H3" s="29"/>
      <c r="I3" s="29"/>
      <c r="J3" s="14"/>
      <c r="K3" s="15"/>
      <c r="L3" s="29"/>
      <c r="M3" s="40" t="s">
        <v>88</v>
      </c>
      <c r="N3" s="40"/>
      <c r="O3" s="40"/>
      <c r="P3" s="35"/>
    </row>
    <row r="4" spans="1:16" s="16" customFormat="1" ht="30" customHeight="1" x14ac:dyDescent="0.25">
      <c r="B4" s="37" t="s">
        <v>108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9"/>
      <c r="P4" s="36"/>
    </row>
    <row r="5" spans="1:16" s="3" customFormat="1" ht="101.25" customHeight="1" x14ac:dyDescent="0.25">
      <c r="A5" s="17" t="s">
        <v>23</v>
      </c>
      <c r="B5" s="17" t="s">
        <v>25</v>
      </c>
      <c r="C5" s="17" t="s">
        <v>17</v>
      </c>
      <c r="D5" s="17" t="s">
        <v>22</v>
      </c>
      <c r="E5" s="17" t="s">
        <v>13</v>
      </c>
      <c r="F5" s="17" t="s">
        <v>12</v>
      </c>
      <c r="G5" s="17" t="s">
        <v>74</v>
      </c>
      <c r="H5" s="17" t="s">
        <v>27</v>
      </c>
      <c r="I5" s="17" t="s">
        <v>36</v>
      </c>
      <c r="J5" s="17" t="s">
        <v>85</v>
      </c>
      <c r="K5" s="17" t="s">
        <v>26</v>
      </c>
      <c r="L5" s="18" t="s">
        <v>78</v>
      </c>
      <c r="M5" s="18" t="s">
        <v>20</v>
      </c>
      <c r="N5" s="18" t="s">
        <v>37</v>
      </c>
      <c r="O5" s="17" t="s">
        <v>64</v>
      </c>
      <c r="P5" s="3" t="s">
        <v>31</v>
      </c>
    </row>
    <row r="6" spans="1:16" ht="127.5" customHeight="1" x14ac:dyDescent="0.25">
      <c r="A6" s="23" t="s">
        <v>0</v>
      </c>
      <c r="B6" s="41" t="s">
        <v>32</v>
      </c>
      <c r="C6" s="24">
        <v>1</v>
      </c>
      <c r="D6" s="24" t="s">
        <v>65</v>
      </c>
      <c r="E6" s="24" t="s">
        <v>15</v>
      </c>
      <c r="F6" s="60" t="s">
        <v>24</v>
      </c>
      <c r="G6" s="24" t="s">
        <v>16</v>
      </c>
      <c r="H6" s="24" t="s">
        <v>16</v>
      </c>
      <c r="I6" s="24" t="s">
        <v>16</v>
      </c>
      <c r="J6" s="60" t="s">
        <v>59</v>
      </c>
      <c r="K6" s="61" t="s">
        <v>110</v>
      </c>
      <c r="L6" s="62">
        <v>4266100</v>
      </c>
      <c r="M6" s="63">
        <v>4266100</v>
      </c>
      <c r="N6" s="33">
        <f>M6/L6*100</f>
        <v>100</v>
      </c>
      <c r="O6" s="41" t="s">
        <v>105</v>
      </c>
    </row>
    <row r="7" spans="1:16" ht="236.25" customHeight="1" x14ac:dyDescent="0.25">
      <c r="A7" s="23"/>
      <c r="B7" s="42"/>
      <c r="C7" s="24"/>
      <c r="D7" s="21" t="s">
        <v>60</v>
      </c>
      <c r="E7" s="24"/>
      <c r="F7" s="60" t="s">
        <v>61</v>
      </c>
      <c r="G7" s="24" t="s">
        <v>16</v>
      </c>
      <c r="H7" s="24" t="s">
        <v>16</v>
      </c>
      <c r="I7" s="24" t="s">
        <v>16</v>
      </c>
      <c r="J7" s="64" t="s">
        <v>62</v>
      </c>
      <c r="K7" s="65"/>
      <c r="L7" s="66"/>
      <c r="M7" s="67"/>
      <c r="N7" s="68"/>
      <c r="O7" s="43"/>
    </row>
    <row r="8" spans="1:16" ht="159" customHeight="1" x14ac:dyDescent="0.25">
      <c r="A8" s="23"/>
      <c r="B8" s="42"/>
      <c r="C8" s="24"/>
      <c r="D8" s="41" t="s">
        <v>16</v>
      </c>
      <c r="E8" s="24"/>
      <c r="F8" s="1" t="s">
        <v>55</v>
      </c>
      <c r="G8" s="69">
        <v>60</v>
      </c>
      <c r="H8" s="69">
        <v>87.5</v>
      </c>
      <c r="I8" s="70">
        <f>H8/G8*100</f>
        <v>145.83333333333331</v>
      </c>
      <c r="J8" s="71" t="s">
        <v>57</v>
      </c>
      <c r="K8" s="1" t="s">
        <v>114</v>
      </c>
      <c r="L8" s="72" t="s">
        <v>16</v>
      </c>
      <c r="M8" s="72" t="s">
        <v>16</v>
      </c>
      <c r="N8" s="72" t="s">
        <v>16</v>
      </c>
      <c r="O8" s="41" t="s">
        <v>92</v>
      </c>
    </row>
    <row r="9" spans="1:16" ht="85.5" customHeight="1" x14ac:dyDescent="0.25">
      <c r="A9" s="23"/>
      <c r="B9" s="43"/>
      <c r="C9" s="24"/>
      <c r="D9" s="43"/>
      <c r="E9" s="24"/>
      <c r="F9" s="1" t="s">
        <v>56</v>
      </c>
      <c r="G9" s="69">
        <v>10</v>
      </c>
      <c r="H9" s="73">
        <v>6.7</v>
      </c>
      <c r="I9" s="74">
        <f>H9/G9*100</f>
        <v>67</v>
      </c>
      <c r="J9" s="75"/>
      <c r="K9" s="1" t="s">
        <v>115</v>
      </c>
      <c r="L9" s="72" t="s">
        <v>16</v>
      </c>
      <c r="M9" s="72" t="s">
        <v>16</v>
      </c>
      <c r="N9" s="72" t="s">
        <v>16</v>
      </c>
      <c r="O9" s="43"/>
    </row>
    <row r="10" spans="1:16" ht="105" customHeight="1" x14ac:dyDescent="0.25">
      <c r="A10" s="23"/>
      <c r="B10" s="41" t="s">
        <v>79</v>
      </c>
      <c r="C10" s="24"/>
      <c r="D10" s="22" t="s">
        <v>80</v>
      </c>
      <c r="E10" s="24"/>
      <c r="F10" s="60" t="s">
        <v>61</v>
      </c>
      <c r="G10" s="69" t="s">
        <v>16</v>
      </c>
      <c r="H10" s="69" t="s">
        <v>16</v>
      </c>
      <c r="I10" s="70" t="s">
        <v>16</v>
      </c>
      <c r="J10" s="76" t="s">
        <v>82</v>
      </c>
      <c r="K10" s="77" t="s">
        <v>112</v>
      </c>
      <c r="L10" s="31" t="s">
        <v>16</v>
      </c>
      <c r="M10" s="31" t="s">
        <v>16</v>
      </c>
      <c r="N10" s="31" t="s">
        <v>16</v>
      </c>
      <c r="O10" s="41" t="s">
        <v>103</v>
      </c>
    </row>
    <row r="11" spans="1:16" ht="150" x14ac:dyDescent="0.25">
      <c r="A11" s="23"/>
      <c r="B11" s="43"/>
      <c r="C11" s="24">
        <v>4</v>
      </c>
      <c r="D11" s="24" t="s">
        <v>19</v>
      </c>
      <c r="E11" s="24"/>
      <c r="F11" s="60" t="s">
        <v>90</v>
      </c>
      <c r="G11" s="69">
        <v>7</v>
      </c>
      <c r="H11" s="69">
        <v>9</v>
      </c>
      <c r="I11" s="69">
        <f>H11/G11*100</f>
        <v>128.57142857142858</v>
      </c>
      <c r="J11" s="76" t="s">
        <v>83</v>
      </c>
      <c r="K11" s="78" t="s">
        <v>111</v>
      </c>
      <c r="L11" s="58"/>
      <c r="M11" s="58"/>
      <c r="N11" s="58"/>
      <c r="O11" s="43"/>
    </row>
    <row r="12" spans="1:16" ht="123.75" customHeight="1" x14ac:dyDescent="0.25">
      <c r="A12" s="59"/>
      <c r="B12" s="44" t="s">
        <v>72</v>
      </c>
      <c r="C12" s="24"/>
      <c r="D12" s="21" t="s">
        <v>1</v>
      </c>
      <c r="E12" s="44"/>
      <c r="F12" s="60" t="s">
        <v>58</v>
      </c>
      <c r="G12" s="69">
        <v>100</v>
      </c>
      <c r="H12" s="69">
        <v>100</v>
      </c>
      <c r="I12" s="69">
        <f>H12/G12*100</f>
        <v>100</v>
      </c>
      <c r="J12" s="60" t="s">
        <v>81</v>
      </c>
      <c r="K12" s="64" t="s">
        <v>119</v>
      </c>
      <c r="L12" s="24" t="s">
        <v>16</v>
      </c>
      <c r="M12" s="24" t="s">
        <v>16</v>
      </c>
      <c r="N12" s="24" t="s">
        <v>16</v>
      </c>
      <c r="O12" s="21" t="s">
        <v>95</v>
      </c>
    </row>
    <row r="13" spans="1:16" ht="271.5" customHeight="1" x14ac:dyDescent="0.25">
      <c r="A13" s="59"/>
      <c r="B13" s="44"/>
      <c r="C13" s="24">
        <v>7</v>
      </c>
      <c r="D13" s="44" t="s">
        <v>2</v>
      </c>
      <c r="E13" s="44"/>
      <c r="F13" s="79" t="s">
        <v>69</v>
      </c>
      <c r="G13" s="80">
        <v>59</v>
      </c>
      <c r="H13" s="81" t="s">
        <v>84</v>
      </c>
      <c r="I13" s="81">
        <v>99.83</v>
      </c>
      <c r="J13" s="60" t="s">
        <v>28</v>
      </c>
      <c r="K13" s="1" t="s">
        <v>116</v>
      </c>
      <c r="L13" s="82">
        <v>682873.68</v>
      </c>
      <c r="M13" s="82">
        <v>682873.68</v>
      </c>
      <c r="N13" s="33">
        <f>M13/L13*100</f>
        <v>100</v>
      </c>
      <c r="O13" s="44" t="s">
        <v>104</v>
      </c>
      <c r="P13" s="83"/>
    </row>
    <row r="14" spans="1:16" ht="92.25" customHeight="1" x14ac:dyDescent="0.25">
      <c r="A14" s="23"/>
      <c r="B14" s="44"/>
      <c r="C14" s="24"/>
      <c r="D14" s="44"/>
      <c r="E14" s="24"/>
      <c r="F14" s="79"/>
      <c r="G14" s="80"/>
      <c r="H14" s="81"/>
      <c r="I14" s="81"/>
      <c r="J14" s="64" t="s">
        <v>29</v>
      </c>
      <c r="K14" s="84" t="s">
        <v>100</v>
      </c>
      <c r="L14" s="85"/>
      <c r="M14" s="85"/>
      <c r="N14" s="34"/>
      <c r="O14" s="44"/>
      <c r="P14" s="83"/>
    </row>
    <row r="15" spans="1:16" ht="56.25" customHeight="1" x14ac:dyDescent="0.25">
      <c r="A15" s="59"/>
      <c r="B15" s="41" t="s">
        <v>38</v>
      </c>
      <c r="C15" s="44">
        <v>9</v>
      </c>
      <c r="D15" s="44" t="s">
        <v>3</v>
      </c>
      <c r="E15" s="44" t="s">
        <v>14</v>
      </c>
      <c r="F15" s="86" t="s">
        <v>67</v>
      </c>
      <c r="G15" s="69">
        <v>0.2</v>
      </c>
      <c r="H15" s="87" t="s">
        <v>89</v>
      </c>
      <c r="I15" s="70">
        <f>G15/H15*100</f>
        <v>100</v>
      </c>
      <c r="J15" s="79" t="s">
        <v>21</v>
      </c>
      <c r="K15" s="79" t="s">
        <v>94</v>
      </c>
      <c r="L15" s="31" t="s">
        <v>16</v>
      </c>
      <c r="M15" s="31" t="s">
        <v>16</v>
      </c>
      <c r="N15" s="31" t="s">
        <v>16</v>
      </c>
      <c r="O15" s="41" t="s">
        <v>96</v>
      </c>
    </row>
    <row r="16" spans="1:16" ht="69" customHeight="1" x14ac:dyDescent="0.25">
      <c r="A16" s="59"/>
      <c r="B16" s="42"/>
      <c r="C16" s="44"/>
      <c r="D16" s="44"/>
      <c r="E16" s="44"/>
      <c r="F16" s="60" t="s">
        <v>43</v>
      </c>
      <c r="G16" s="88">
        <v>0.13800000000000001</v>
      </c>
      <c r="H16" s="89" t="s">
        <v>93</v>
      </c>
      <c r="I16" s="70">
        <f>H16/G16*100</f>
        <v>100</v>
      </c>
      <c r="J16" s="79"/>
      <c r="K16" s="79"/>
      <c r="L16" s="58"/>
      <c r="M16" s="58"/>
      <c r="N16" s="58"/>
      <c r="O16" s="42"/>
    </row>
    <row r="17" spans="1:16" ht="105" x14ac:dyDescent="0.25">
      <c r="A17" s="59"/>
      <c r="B17" s="41" t="s">
        <v>33</v>
      </c>
      <c r="C17" s="24"/>
      <c r="D17" s="21" t="s">
        <v>4</v>
      </c>
      <c r="E17" s="24"/>
      <c r="F17" s="60" t="s">
        <v>44</v>
      </c>
      <c r="G17" s="24">
        <v>53.8</v>
      </c>
      <c r="H17" s="69">
        <v>100</v>
      </c>
      <c r="I17" s="69">
        <f>H17/G17*100</f>
        <v>185.87360594795538</v>
      </c>
      <c r="J17" s="60" t="s">
        <v>39</v>
      </c>
      <c r="K17" s="60" t="s">
        <v>120</v>
      </c>
      <c r="L17" s="72" t="s">
        <v>16</v>
      </c>
      <c r="M17" s="90" t="s">
        <v>16</v>
      </c>
      <c r="N17" s="70" t="s">
        <v>16</v>
      </c>
      <c r="O17" s="41" t="s">
        <v>97</v>
      </c>
      <c r="P17" s="24"/>
    </row>
    <row r="18" spans="1:16" ht="112.5" customHeight="1" x14ac:dyDescent="0.25">
      <c r="A18" s="59"/>
      <c r="B18" s="42"/>
      <c r="C18" s="44">
        <v>13</v>
      </c>
      <c r="D18" s="41" t="s">
        <v>5</v>
      </c>
      <c r="E18" s="44" t="s">
        <v>14</v>
      </c>
      <c r="F18" s="1" t="s">
        <v>45</v>
      </c>
      <c r="G18" s="69">
        <v>87.5</v>
      </c>
      <c r="H18" s="69">
        <v>89.8</v>
      </c>
      <c r="I18" s="69">
        <f>H18/G18*100</f>
        <v>102.62857142857142</v>
      </c>
      <c r="J18" s="60" t="s">
        <v>34</v>
      </c>
      <c r="K18" s="60" t="s">
        <v>129</v>
      </c>
      <c r="L18" s="31">
        <v>86300195</v>
      </c>
      <c r="M18" s="31">
        <v>83118644.629999995</v>
      </c>
      <c r="N18" s="33">
        <f>M18/L18*100</f>
        <v>96.313391447145619</v>
      </c>
      <c r="O18" s="42"/>
    </row>
    <row r="19" spans="1:16" ht="96.75" customHeight="1" x14ac:dyDescent="0.25">
      <c r="A19" s="59"/>
      <c r="B19" s="42"/>
      <c r="C19" s="44"/>
      <c r="D19" s="42"/>
      <c r="E19" s="44"/>
      <c r="F19" s="1" t="s">
        <v>66</v>
      </c>
      <c r="G19" s="91">
        <v>3.5</v>
      </c>
      <c r="H19" s="69">
        <v>14.92</v>
      </c>
      <c r="I19" s="69">
        <f>H19/G19*100</f>
        <v>426.28571428571422</v>
      </c>
      <c r="J19" s="60" t="s">
        <v>68</v>
      </c>
      <c r="K19" s="60" t="s">
        <v>121</v>
      </c>
      <c r="L19" s="32"/>
      <c r="M19" s="32"/>
      <c r="N19" s="34"/>
      <c r="O19" s="42"/>
    </row>
    <row r="20" spans="1:16" ht="118.5" customHeight="1" x14ac:dyDescent="0.25">
      <c r="A20" s="59"/>
      <c r="B20" s="42"/>
      <c r="C20" s="44"/>
      <c r="D20" s="42"/>
      <c r="E20" s="44"/>
      <c r="F20" s="60" t="s">
        <v>46</v>
      </c>
      <c r="G20" s="69">
        <v>40</v>
      </c>
      <c r="H20" s="69">
        <v>84.64</v>
      </c>
      <c r="I20" s="69">
        <f t="shared" ref="I20:I26" si="0">H20/G20*100</f>
        <v>211.60000000000002</v>
      </c>
      <c r="J20" s="60" t="s">
        <v>42</v>
      </c>
      <c r="K20" s="60" t="s">
        <v>122</v>
      </c>
      <c r="L20" s="32"/>
      <c r="M20" s="32"/>
      <c r="N20" s="34"/>
      <c r="O20" s="42"/>
    </row>
    <row r="21" spans="1:16" s="20" customFormat="1" ht="58.5" customHeight="1" x14ac:dyDescent="0.25">
      <c r="A21" s="59"/>
      <c r="B21" s="42"/>
      <c r="C21" s="30">
        <v>15</v>
      </c>
      <c r="D21" s="55" t="s">
        <v>6</v>
      </c>
      <c r="E21" s="30" t="s">
        <v>14</v>
      </c>
      <c r="F21" s="26" t="s">
        <v>47</v>
      </c>
      <c r="G21" s="92">
        <v>66.67</v>
      </c>
      <c r="H21" s="92">
        <v>66.67</v>
      </c>
      <c r="I21" s="92">
        <f t="shared" si="0"/>
        <v>100</v>
      </c>
      <c r="J21" s="26" t="s">
        <v>40</v>
      </c>
      <c r="K21" s="64" t="s">
        <v>101</v>
      </c>
      <c r="L21" s="46" t="s">
        <v>16</v>
      </c>
      <c r="M21" s="49" t="s">
        <v>16</v>
      </c>
      <c r="N21" s="52" t="s">
        <v>16</v>
      </c>
      <c r="O21" s="42"/>
      <c r="P21" s="30"/>
    </row>
    <row r="22" spans="1:16" s="20" customFormat="1" ht="141.75" customHeight="1" x14ac:dyDescent="0.25">
      <c r="A22" s="59"/>
      <c r="B22" s="42"/>
      <c r="C22" s="30"/>
      <c r="D22" s="56"/>
      <c r="E22" s="30"/>
      <c r="F22" s="26" t="s">
        <v>48</v>
      </c>
      <c r="G22" s="92">
        <v>50</v>
      </c>
      <c r="H22" s="92">
        <v>100</v>
      </c>
      <c r="I22" s="92">
        <f>H22/G22*100</f>
        <v>200</v>
      </c>
      <c r="J22" s="45" t="s">
        <v>54</v>
      </c>
      <c r="K22" s="76" t="s">
        <v>126</v>
      </c>
      <c r="L22" s="47"/>
      <c r="M22" s="50"/>
      <c r="N22" s="53"/>
      <c r="O22" s="42"/>
      <c r="P22" s="30"/>
    </row>
    <row r="23" spans="1:16" s="20" customFormat="1" ht="108" customHeight="1" x14ac:dyDescent="0.25">
      <c r="A23" s="59"/>
      <c r="B23" s="42"/>
      <c r="C23" s="30"/>
      <c r="D23" s="56"/>
      <c r="E23" s="30"/>
      <c r="F23" s="26" t="s">
        <v>49</v>
      </c>
      <c r="G23" s="92">
        <v>81</v>
      </c>
      <c r="H23" s="92">
        <v>100</v>
      </c>
      <c r="I23" s="92">
        <f t="shared" si="0"/>
        <v>123.45679012345678</v>
      </c>
      <c r="J23" s="45"/>
      <c r="K23" s="77" t="s">
        <v>102</v>
      </c>
      <c r="L23" s="47"/>
      <c r="M23" s="50"/>
      <c r="N23" s="53"/>
      <c r="O23" s="42"/>
      <c r="P23" s="30"/>
    </row>
    <row r="24" spans="1:16" s="20" customFormat="1" ht="96" customHeight="1" x14ac:dyDescent="0.25">
      <c r="A24" s="59"/>
      <c r="B24" s="42"/>
      <c r="C24" s="25"/>
      <c r="D24" s="56"/>
      <c r="E24" s="25"/>
      <c r="F24" s="26" t="s">
        <v>50</v>
      </c>
      <c r="G24" s="92">
        <v>33</v>
      </c>
      <c r="H24" s="92">
        <v>100</v>
      </c>
      <c r="I24" s="92">
        <f t="shared" si="0"/>
        <v>303.030303030303</v>
      </c>
      <c r="J24" s="45"/>
      <c r="K24" s="77" t="s">
        <v>77</v>
      </c>
      <c r="L24" s="48"/>
      <c r="M24" s="51"/>
      <c r="N24" s="54"/>
      <c r="O24" s="42"/>
      <c r="P24" s="30"/>
    </row>
    <row r="25" spans="1:16" s="20" customFormat="1" ht="92.25" customHeight="1" x14ac:dyDescent="0.25">
      <c r="A25" s="59"/>
      <c r="B25" s="42"/>
      <c r="C25" s="25"/>
      <c r="D25" s="57"/>
      <c r="E25" s="25"/>
      <c r="F25" s="26" t="s">
        <v>87</v>
      </c>
      <c r="G25" s="92">
        <v>25</v>
      </c>
      <c r="H25" s="92">
        <v>30.3</v>
      </c>
      <c r="I25" s="92">
        <f>H25/G25*100</f>
        <v>121.2</v>
      </c>
      <c r="J25" s="26"/>
      <c r="K25" s="77" t="s">
        <v>123</v>
      </c>
      <c r="L25" s="93" t="s">
        <v>16</v>
      </c>
      <c r="M25" s="27" t="s">
        <v>16</v>
      </c>
      <c r="N25" s="28" t="s">
        <v>16</v>
      </c>
      <c r="O25" s="43"/>
      <c r="P25" s="25"/>
    </row>
    <row r="26" spans="1:16" ht="234.75" customHeight="1" x14ac:dyDescent="0.25">
      <c r="A26" s="59"/>
      <c r="B26" s="42"/>
      <c r="C26" s="24"/>
      <c r="D26" s="24" t="s">
        <v>7</v>
      </c>
      <c r="E26" s="24"/>
      <c r="F26" s="60" t="s">
        <v>86</v>
      </c>
      <c r="G26" s="69">
        <v>15.7</v>
      </c>
      <c r="H26" s="69">
        <f>6236/36751*100</f>
        <v>16.968245762020082</v>
      </c>
      <c r="I26" s="69">
        <f t="shared" si="0"/>
        <v>108.07799848420434</v>
      </c>
      <c r="J26" s="94" t="s">
        <v>41</v>
      </c>
      <c r="K26" s="95" t="s">
        <v>109</v>
      </c>
      <c r="L26" s="96">
        <v>5801000</v>
      </c>
      <c r="M26" s="72">
        <v>5801000</v>
      </c>
      <c r="N26" s="69">
        <f>M26/L26*100</f>
        <v>100</v>
      </c>
      <c r="O26" s="24" t="s">
        <v>106</v>
      </c>
      <c r="P26" s="97"/>
    </row>
    <row r="27" spans="1:16" ht="81" customHeight="1" x14ac:dyDescent="0.25">
      <c r="A27" s="23"/>
      <c r="B27" s="43"/>
      <c r="C27" s="24"/>
      <c r="D27" s="24" t="s">
        <v>70</v>
      </c>
      <c r="E27" s="24"/>
      <c r="F27" s="60" t="s">
        <v>61</v>
      </c>
      <c r="G27" s="88" t="s">
        <v>16</v>
      </c>
      <c r="H27" s="24" t="s">
        <v>16</v>
      </c>
      <c r="I27" s="69" t="s">
        <v>16</v>
      </c>
      <c r="J27" s="98" t="s">
        <v>71</v>
      </c>
      <c r="K27" s="60" t="s">
        <v>118</v>
      </c>
      <c r="L27" s="99">
        <v>1178600</v>
      </c>
      <c r="M27" s="99">
        <v>1178426.08</v>
      </c>
      <c r="N27" s="69">
        <f>M27/L27*100</f>
        <v>99.985243509248264</v>
      </c>
      <c r="O27" s="22" t="s">
        <v>98</v>
      </c>
      <c r="P27" s="97"/>
    </row>
    <row r="28" spans="1:16" ht="96" customHeight="1" x14ac:dyDescent="0.25">
      <c r="A28" s="59" t="s">
        <v>8</v>
      </c>
      <c r="B28" s="44" t="s">
        <v>35</v>
      </c>
      <c r="C28" s="24">
        <v>18</v>
      </c>
      <c r="D28" s="24" t="s">
        <v>9</v>
      </c>
      <c r="E28" s="24" t="s">
        <v>14</v>
      </c>
      <c r="F28" s="60" t="s">
        <v>51</v>
      </c>
      <c r="G28" s="24" t="s">
        <v>127</v>
      </c>
      <c r="H28" s="100">
        <v>3.1089999999999998E-3</v>
      </c>
      <c r="I28" s="70" t="s">
        <v>128</v>
      </c>
      <c r="J28" s="60" t="s">
        <v>18</v>
      </c>
      <c r="K28" s="1" t="s">
        <v>124</v>
      </c>
      <c r="L28" s="72" t="s">
        <v>16</v>
      </c>
      <c r="M28" s="72" t="s">
        <v>16</v>
      </c>
      <c r="N28" s="72" t="s">
        <v>16</v>
      </c>
      <c r="O28" s="24" t="s">
        <v>107</v>
      </c>
      <c r="P28" s="24"/>
    </row>
    <row r="29" spans="1:16" ht="276" customHeight="1" x14ac:dyDescent="0.25">
      <c r="A29" s="59"/>
      <c r="B29" s="44"/>
      <c r="C29" s="24">
        <v>19</v>
      </c>
      <c r="D29" s="44" t="s">
        <v>10</v>
      </c>
      <c r="E29" s="24" t="s">
        <v>14</v>
      </c>
      <c r="F29" s="60" t="s">
        <v>52</v>
      </c>
      <c r="G29" s="72">
        <v>30</v>
      </c>
      <c r="H29" s="72">
        <v>30.24</v>
      </c>
      <c r="I29" s="70">
        <f>H29/G29*100</f>
        <v>100.8</v>
      </c>
      <c r="J29" s="1" t="s">
        <v>91</v>
      </c>
      <c r="K29" s="101" t="s">
        <v>117</v>
      </c>
      <c r="L29" s="72" t="s">
        <v>16</v>
      </c>
      <c r="M29" s="72" t="s">
        <v>16</v>
      </c>
      <c r="N29" s="72" t="s">
        <v>16</v>
      </c>
      <c r="O29" s="44" t="s">
        <v>99</v>
      </c>
    </row>
    <row r="30" spans="1:16" s="107" customFormat="1" ht="381.75" customHeight="1" x14ac:dyDescent="0.25">
      <c r="A30" s="59"/>
      <c r="B30" s="44"/>
      <c r="C30" s="102"/>
      <c r="D30" s="44"/>
      <c r="E30" s="102"/>
      <c r="F30" s="103" t="s">
        <v>63</v>
      </c>
      <c r="G30" s="104" t="s">
        <v>76</v>
      </c>
      <c r="H30" s="105">
        <v>1</v>
      </c>
      <c r="I30" s="70">
        <f>H30/G30*100</f>
        <v>100</v>
      </c>
      <c r="J30" s="103" t="s">
        <v>75</v>
      </c>
      <c r="K30" s="106" t="s">
        <v>125</v>
      </c>
      <c r="L30" s="96">
        <v>19776511.620000001</v>
      </c>
      <c r="M30" s="99">
        <v>19711456.649999999</v>
      </c>
      <c r="N30" s="105">
        <f>M30/L30*100</f>
        <v>99.671049317240502</v>
      </c>
      <c r="O30" s="44"/>
    </row>
    <row r="31" spans="1:16" s="3" customFormat="1" ht="83.25" customHeight="1" x14ac:dyDescent="0.25">
      <c r="A31" s="59"/>
      <c r="B31" s="44"/>
      <c r="C31" s="24">
        <v>20</v>
      </c>
      <c r="D31" s="24" t="s">
        <v>11</v>
      </c>
      <c r="E31" s="24" t="s">
        <v>14</v>
      </c>
      <c r="F31" s="60" t="s">
        <v>53</v>
      </c>
      <c r="G31" s="24">
        <v>1E-3</v>
      </c>
      <c r="H31" s="108">
        <f>3034.4/1000000</f>
        <v>3.0344E-3</v>
      </c>
      <c r="I31" s="70">
        <f>H31/G31*100</f>
        <v>303.44</v>
      </c>
      <c r="J31" s="60" t="s">
        <v>73</v>
      </c>
      <c r="K31" s="60" t="s">
        <v>113</v>
      </c>
      <c r="L31" s="72" t="s">
        <v>16</v>
      </c>
      <c r="M31" s="72" t="s">
        <v>16</v>
      </c>
      <c r="N31" s="72" t="s">
        <v>16</v>
      </c>
      <c r="O31" s="24" t="s">
        <v>107</v>
      </c>
    </row>
    <row r="32" spans="1:16" ht="23.25" customHeight="1" x14ac:dyDescent="0.25">
      <c r="K32" s="1"/>
      <c r="L32" s="4">
        <f>L30+L27+L26+L18+L13+L6</f>
        <v>118005280.30000001</v>
      </c>
      <c r="M32" s="4">
        <f>M30+M27+M26+M18+M13+M6</f>
        <v>114758501.03999999</v>
      </c>
      <c r="N32" s="4">
        <f>M32/L32*100</f>
        <v>97.248615272345546</v>
      </c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</sheetData>
  <mergeCells count="62"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  <mergeCell ref="D29:D30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O29:O30"/>
    <mergeCell ref="J22:J24"/>
    <mergeCell ref="E21:E23"/>
    <mergeCell ref="L21:L24"/>
    <mergeCell ref="M21:M24"/>
    <mergeCell ref="N21:N24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</mergeCells>
  <printOptions horizontalCentered="1" verticalCentered="1"/>
  <pageMargins left="0.25" right="0.25" top="0.75" bottom="0.75" header="0.3" footer="0.3"/>
  <pageSetup paperSize="9" scale="37" fitToHeight="0" orientation="landscape" r:id="rId1"/>
  <rowBreaks count="2" manualBreakCount="2">
    <brk id="22" min="1" max="14" man="1"/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01.01.2025</vt:lpstr>
      <vt:lpstr>'на 01.01.2025'!Область_печати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Надежда Наумова</cp:lastModifiedBy>
  <cp:lastPrinted>2024-12-06T10:25:38Z</cp:lastPrinted>
  <dcterms:created xsi:type="dcterms:W3CDTF">2019-02-26T09:07:09Z</dcterms:created>
  <dcterms:modified xsi:type="dcterms:W3CDTF">2025-01-14T07:58:38Z</dcterms:modified>
</cp:coreProperties>
</file>