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05" windowWidth="14805" windowHeight="8010"/>
  </bookViews>
  <sheets>
    <sheet name="РО" sheetId="2" r:id="rId1"/>
    <sheet name="СиДР" sheetId="8" r:id="rId2"/>
    <sheet name="КП" sheetId="3" r:id="rId3"/>
    <sheet name="ПЗН" sheetId="9" r:id="rId4"/>
    <sheet name="РАгр.К" sheetId="10" r:id="rId5"/>
    <sheet name="РЖС" sheetId="5" r:id="rId6"/>
    <sheet name="ПП" sheetId="11" r:id="rId7"/>
    <sheet name="УМиМС (экстр.)" sheetId="12" r:id="rId8"/>
    <sheet name=" БЖД" sheetId="17" r:id="rId9"/>
    <sheet name="РЭП" sheetId="1" r:id="rId10"/>
    <sheet name="ЦР" sheetId="18" r:id="rId11"/>
    <sheet name="УМФ" sheetId="19" r:id="rId12"/>
    <sheet name="РГО" sheetId="14" r:id="rId13"/>
    <sheet name="УМИ" sheetId="20" r:id="rId14"/>
    <sheet name=" РМС" sheetId="15" r:id="rId15"/>
    <sheet name="СГТОиБ" sheetId="16" r:id="rId16"/>
    <sheet name="УРКМНС" sheetId="21" r:id="rId17"/>
    <sheet name="РФК" sheetId="4" r:id="rId18"/>
    <sheet name="ЖККиГС" sheetId="6" r:id="rId19"/>
    <sheet name="ЭБ" sheetId="7" r:id="rId20"/>
    <sheet name="СТрС" sheetId="13" r:id="rId21"/>
  </sheets>
  <calcPr calcId="152511"/>
</workbook>
</file>

<file path=xl/calcChain.xml><?xml version="1.0" encoding="utf-8"?>
<calcChain xmlns="http://schemas.openxmlformats.org/spreadsheetml/2006/main">
  <c r="E7" i="6" l="1"/>
  <c r="F6" i="6" s="1"/>
  <c r="F9" i="6" s="1"/>
  <c r="E8" i="21" l="1"/>
  <c r="E7" i="21"/>
  <c r="E6" i="21"/>
  <c r="E5" i="21"/>
  <c r="F5" i="21" s="1"/>
  <c r="E8" i="16"/>
  <c r="E7" i="16"/>
  <c r="E6" i="16"/>
  <c r="F5" i="16"/>
  <c r="E5" i="16"/>
  <c r="E8" i="15"/>
  <c r="E7" i="15"/>
  <c r="E6" i="15"/>
  <c r="E5" i="15"/>
  <c r="F5" i="15" s="1"/>
  <c r="E8" i="20"/>
  <c r="E7" i="20"/>
  <c r="F6" i="20"/>
  <c r="E6" i="20"/>
  <c r="E5" i="20"/>
  <c r="F5" i="20" s="1"/>
  <c r="F9" i="20" s="1"/>
  <c r="E8" i="14"/>
  <c r="E7" i="14"/>
  <c r="E6" i="14"/>
  <c r="E5" i="14"/>
  <c r="F5" i="14" s="1"/>
  <c r="E8" i="19"/>
  <c r="E7" i="19"/>
  <c r="E6" i="19"/>
  <c r="E5" i="19"/>
  <c r="F5" i="19" s="1"/>
  <c r="E8" i="13"/>
  <c r="E7" i="13"/>
  <c r="E6" i="13"/>
  <c r="E5" i="13"/>
  <c r="F5" i="13" s="1"/>
  <c r="E8" i="18"/>
  <c r="E7" i="18"/>
  <c r="E6" i="18"/>
  <c r="F6" i="18" s="1"/>
  <c r="E5" i="18"/>
  <c r="F5" i="18" s="1"/>
  <c r="E8" i="1"/>
  <c r="E7" i="1"/>
  <c r="E6" i="1"/>
  <c r="E5" i="1"/>
  <c r="F5" i="1" s="1"/>
  <c r="E8" i="7"/>
  <c r="E7" i="7"/>
  <c r="E6" i="7"/>
  <c r="F6" i="7" s="1"/>
  <c r="E5" i="7"/>
  <c r="F5" i="7" s="1"/>
  <c r="E8" i="17"/>
  <c r="E7" i="17"/>
  <c r="E6" i="17"/>
  <c r="E5" i="17"/>
  <c r="F5" i="17" s="1"/>
  <c r="E8" i="12"/>
  <c r="E7" i="12"/>
  <c r="E6" i="12"/>
  <c r="E5" i="12"/>
  <c r="F5" i="12" s="1"/>
  <c r="E8" i="11"/>
  <c r="E7" i="11"/>
  <c r="E6" i="11"/>
  <c r="E5" i="11"/>
  <c r="F5" i="11" s="1"/>
  <c r="E8" i="6"/>
  <c r="E6" i="6"/>
  <c r="E5" i="6"/>
  <c r="F5" i="6" s="1"/>
  <c r="E8" i="5"/>
  <c r="E7" i="5"/>
  <c r="E6" i="5"/>
  <c r="E5" i="5"/>
  <c r="F5" i="5" s="1"/>
  <c r="E8" i="10"/>
  <c r="E7" i="10"/>
  <c r="E6" i="10"/>
  <c r="E5" i="10"/>
  <c r="F5" i="10" s="1"/>
  <c r="E8" i="9"/>
  <c r="E7" i="9"/>
  <c r="E6" i="9"/>
  <c r="E5" i="9"/>
  <c r="F5" i="9" s="1"/>
  <c r="E8" i="4"/>
  <c r="E7" i="4"/>
  <c r="E6" i="4"/>
  <c r="E5" i="4"/>
  <c r="F5" i="4" s="1"/>
  <c r="E8" i="3"/>
  <c r="E7" i="3"/>
  <c r="E6" i="3"/>
  <c r="E5" i="3"/>
  <c r="F5" i="3" s="1"/>
  <c r="F6" i="8"/>
  <c r="E7" i="8"/>
  <c r="E8" i="8"/>
  <c r="E6" i="8"/>
  <c r="E5" i="8"/>
  <c r="F5" i="8" s="1"/>
  <c r="E5" i="2"/>
  <c r="F5" i="2" s="1"/>
  <c r="E6" i="2"/>
  <c r="F6" i="5" l="1"/>
  <c r="F9" i="5" s="1"/>
  <c r="F6" i="21"/>
  <c r="F9" i="21" s="1"/>
  <c r="F6" i="16"/>
  <c r="F9" i="16" s="1"/>
  <c r="F9" i="15"/>
  <c r="F6" i="15"/>
  <c r="F9" i="14"/>
  <c r="F6" i="14"/>
  <c r="F6" i="19"/>
  <c r="F9" i="19" s="1"/>
  <c r="F6" i="13"/>
  <c r="F9" i="13"/>
  <c r="F9" i="18"/>
  <c r="F6" i="1"/>
  <c r="F9" i="1" s="1"/>
  <c r="F9" i="7"/>
  <c r="F6" i="17"/>
  <c r="F9" i="17" s="1"/>
  <c r="F6" i="12"/>
  <c r="F9" i="12" s="1"/>
  <c r="F9" i="11"/>
  <c r="F6" i="11"/>
  <c r="F6" i="10"/>
  <c r="F9" i="10" s="1"/>
  <c r="F6" i="9"/>
  <c r="F9" i="9" s="1"/>
  <c r="F6" i="4"/>
  <c r="F9" i="4" s="1"/>
  <c r="F6" i="3"/>
  <c r="F9" i="3" s="1"/>
  <c r="F9" i="8"/>
  <c r="E8" i="2" l="1"/>
  <c r="E7" i="2"/>
  <c r="F6" i="2" s="1"/>
  <c r="F9" i="2" s="1"/>
</calcChain>
</file>

<file path=xl/sharedStrings.xml><?xml version="1.0" encoding="utf-8"?>
<sst xmlns="http://schemas.openxmlformats.org/spreadsheetml/2006/main" count="441" uniqueCount="86">
  <si>
    <t>Отчет по оценке эффективности реализации муниципальной программы</t>
  </si>
  <si>
    <r>
      <t xml:space="preserve">Наименование муниципальной программы </t>
    </r>
    <r>
      <rPr>
        <b/>
        <u/>
        <sz val="13"/>
        <color theme="1"/>
        <rFont val="Times New Roman"/>
        <family val="1"/>
        <charset val="204"/>
      </rPr>
      <t>"Развитие экономического потенциала города Пыть-Яха"</t>
    </r>
  </si>
  <si>
    <t>Наименование подкритерия</t>
  </si>
  <si>
    <t>Вес</t>
  </si>
  <si>
    <t>Балл</t>
  </si>
  <si>
    <t>Оценка по подкритерию</t>
  </si>
  <si>
    <t>Оценка по комплексному критерию</t>
  </si>
  <si>
    <t>Комментарии</t>
  </si>
  <si>
    <t>Среднее арифметическое значение степени достижения контрольных точек составило 100%</t>
  </si>
  <si>
    <t>Итого</t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</si>
  <si>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образования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</si>
  <si>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"Культурное пространство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</si>
  <si>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физической культуры и спорта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</si>
  <si>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жилищной сферы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</si>
  <si>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"Жилищно-коммунальный комплекс и городская среда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</si>
  <si>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"Экологическая безопасность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</si>
  <si>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"Социальное и демографическое развитие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</si>
  <si>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"Поддержка занятости населения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</si>
  <si>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агропромышленного комплекса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</si>
  <si>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"Профилактика правонарушений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</si>
  <si>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"Укрепление межнационального и межконфессионального согласия, профилактика экстремизма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</si>
  <si>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"Современная транспортная система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</si>
  <si>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гражданского общества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</si>
  <si>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"Развитие муниципальной службы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</si>
  <si>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"Содержание городских территорий, озеленение и благоустройство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</si>
  <si>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"Безопасность жизнедеятельности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</si>
  <si>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"Цифровое развитие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</si>
  <si>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"Управление муниципальными финансами в городе Пыть-Яхе"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</si>
  <si>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"Управление муниципальным имуществом города Пыть-Яха"</t>
    </r>
  </si>
  <si>
    <r>
      <t xml:space="preserve">Наименование муниципальной программы </t>
    </r>
    <r>
      <rPr>
        <b/>
        <u/>
        <sz val="13"/>
        <rFont val="Times New Roman"/>
        <family val="1"/>
        <charset val="204"/>
      </rPr>
      <t>"Устойчивое развитие коренных малочисленных народов Севера в городе Пыть-Яхе"</t>
    </r>
  </si>
  <si>
    <t>Среднее арифметическое значение степени достижения показателей составило 100%</t>
  </si>
  <si>
    <t>Исполнение по муниципальной программе по итогам года составило 99,6%</t>
  </si>
  <si>
    <t>Исполнение по муниципальной программе по итогам года составило 100%</t>
  </si>
  <si>
    <t>Исполнение по муниципальной программе по итогам года составило 99,7%</t>
  </si>
  <si>
    <t>Исполнение по муниципальной программе по итогам года составило 98,4%</t>
  </si>
  <si>
    <t>Наименование критерия</t>
  </si>
  <si>
    <t xml:space="preserve">k1.1 оценка эффективности реализации муниципальной программы общественным советом, созданным при исполнительном органе муниципального образования
</t>
  </si>
  <si>
    <t xml:space="preserve">k2.1 степень достижения значений показателей муниципальной программы
</t>
  </si>
  <si>
    <t xml:space="preserve">k2.2 степень выполнения запланированных результатов (контрольных событий, точек) муниципальной программы в отчетном году
</t>
  </si>
  <si>
    <t>k2.3 отношение общего фактического объема финансирования муниципальной программы к плановому уточненному объему</t>
  </si>
  <si>
    <t>K1 "Общественная оценка результатов реализации муниципальной программы"
Z1=0,4</t>
  </si>
  <si>
    <t>К2 "Результативность муниципальной программы"
Z2=0,6</t>
  </si>
  <si>
    <t>Выводы</t>
  </si>
  <si>
    <t>Исполнение по муниципальной программе по итогам года составило 98,8%</t>
  </si>
  <si>
    <t xml:space="preserve">Значение бальной интегральной оценки составило 9,2. Эффективность реализации муниципальной программы оценивается как "эффективная". Ответственному исполнителю муниципальной программы рекомендуется продолжить ее реализацию.
</t>
  </si>
  <si>
    <t>Исполнение по муниципальной программе по итогам года составило 93,3%</t>
  </si>
  <si>
    <t xml:space="preserve">Значение бальной интегральной оценки составило 8,3. Эффективность реализации муниципальной программы оценивается как "эффективная". Ответственному исполнителю муниципальной программы рекомендуется продолжить ее реализацию.
</t>
  </si>
  <si>
    <t>Среднее арифметическое значение степени достижения показателей составило 98,8%</t>
  </si>
  <si>
    <t>Исполнение по муниципальной программе по итогам года составило 97,4%</t>
  </si>
  <si>
    <t xml:space="preserve">Значение бальной интегральной оценки составило 9,6. Эффективность реализации муниципальной программы оценивается как "эффективная". Ответственному исполнителю муниципальной программы рекомендуется продолжить ее реализацию.
</t>
  </si>
  <si>
    <t>Среднее арифметическое значение степени достижения контрольных точек составило 80%</t>
  </si>
  <si>
    <t xml:space="preserve">Значение бальной интегральной оценки составило 8,7. Эффективность реализации муниципальной программы оценивается как "эффективная". Ответственному исполнителю муниципальной программы рекомендуется продолжить ее реализацию.
</t>
  </si>
  <si>
    <t>Среднее арифметическое значение степени достижения показателей составило 121,9%</t>
  </si>
  <si>
    <t>Среднее арифметическое значение степени достижения контрольных точек составило 90,9%</t>
  </si>
  <si>
    <t>Исполнение по муниципальной программе по итогам года составило 61,3%</t>
  </si>
  <si>
    <t>Среднее арифметическое значение степени достижения показателей составило 98,6%</t>
  </si>
  <si>
    <t xml:space="preserve">Значение бальной интегральной оценки составило 10. Эффективность реализации муниципальной программы оценивается как "эффективная". Ответственному исполнителю муниципальной программы рекомендуется продолжить ее реализацию.
</t>
  </si>
  <si>
    <t>Среднее арифметическое значение степени достижения показателей составило 103,2%</t>
  </si>
  <si>
    <t>Исполнение по муниципальной программе по итогам года составило 91,9%</t>
  </si>
  <si>
    <t xml:space="preserve">Значение бальной интегральной оценки составило 9,1. Эффективность реализации муниципальной программы оценивается как "эффективная". Ответственному исполнителю муниципальной программы рекомендуется продолжить ее реализацию.
</t>
  </si>
  <si>
    <t>Среднее арифметическое значение степени достижения показателей составило 105,3%</t>
  </si>
  <si>
    <t>Среднее арифметическое значение степени достижения контрольных точек составило 75%</t>
  </si>
  <si>
    <t>Исполнение по муниципальной программе по итогам года составило 97,1%</t>
  </si>
  <si>
    <t>Исполнение по муниципальной программе по итогам года составило 97,9%</t>
  </si>
  <si>
    <t>Среднее арифметическое значение степени достижения показателей составило 99,8%</t>
  </si>
  <si>
    <t>Исполнение по муниципальной программе по итогам года составило 97,5%</t>
  </si>
  <si>
    <t>Среднее арифметическое значение степени достижения показателей составило 89,2%</t>
  </si>
  <si>
    <t>Среднее арифметическое значение степени достижения контрольных точек составило 83,3%</t>
  </si>
  <si>
    <t>Исполнение по муниципальной программе по итогам года составило 96,5%</t>
  </si>
  <si>
    <t>Среднее арифметическое значение степени достижения показателей составило 144,1%</t>
  </si>
  <si>
    <t xml:space="preserve">Значение бальной интегральной оценки составило 9,5. Эффективность реализации муниципальной программы оценивается как "эффективная". Ответственному исполнителю муниципальной программы рекомендуется продолжить ее реализацию.
</t>
  </si>
  <si>
    <t>Исполнение по муниципальной программе по итогам года составило 92,4%</t>
  </si>
  <si>
    <t>Исполнение по муниципальной программе по итогам года составило 15,7%</t>
  </si>
  <si>
    <t xml:space="preserve">Значение бальной интегральной оценки составило 8,2. Эффективность реализации муниципальной программы оценивается как "эффективная". Ответственному исполнителю муниципальной программы рекомендуется продолжить ее реализацию.
</t>
  </si>
  <si>
    <t>Исполнение по муниципальной программе по итогам года составило 98,6%</t>
  </si>
  <si>
    <t>Среднее арифметическое значение степени достижения показателей составило 111,3%</t>
  </si>
  <si>
    <t>Среднее арифметическое значение степени достижения показателей составило 119,6%</t>
  </si>
  <si>
    <t>Исполнение по муниципальной программе по итогам года составило 98,1%</t>
  </si>
  <si>
    <t>Среднее арифметическое значение степени достижения показателей составило 120,7%</t>
  </si>
  <si>
    <t>Среднее арифметическое значение степени достижения показателей составило 109,5%</t>
  </si>
  <si>
    <t>Среднее арифметическое значение степени достижения показателей составило 131%</t>
  </si>
  <si>
    <t>Среднее арифметическое значение степени достижения показателей составило 117,5%</t>
  </si>
  <si>
    <t xml:space="preserve">Значение бальной интегральной оценки составило 6,8. Эффективность реализации муниципальной программы оценивается как "умеренно эффективная". Ответственному исполнителю муниципальной программы рекомендуется изменение форм и методов управления реализацией муниципальной программы, внесение изменений, исходя из приоритизации структурных элементов, с учетом их значимости в достижении целей муниципальной программы.
.
</t>
  </si>
  <si>
    <t xml:space="preserve">Значение бальной интегральной оценки составило 7,4. Эффективность реализации муниципальной программы оценивается как "умеренно эффективная". Ответственному исполнителю муниципальной программы рекомендуется изменение форм и методов управления реализацией муниципальной программы, внесение изменений, исходя из приоритизации структурных элементов, с учетом их значимости в достижении целей муниципальной программы.
</t>
  </si>
  <si>
    <t xml:space="preserve">Значение бальной интегральной оценки составило 6,7. Эффективность реализации муниципальной программы оценивается как "умеренно эффективная". Ответственному исполнителю муниципальной программы рекомендуется изменение форм и методов управления реализацией муниципальной программы, внесение изменений, исходя из приоритизации структурных элементов, с учетом их значимости в достижении целей муниципальной программы.
</t>
  </si>
  <si>
    <t xml:space="preserve">Значение бальной интегральной оценки составило 7,8. Эффективность реализации муниципальной программы оценивается как "умеренно эффективная". Ответственному исполнителю муниципальной программы рекомендуется изменение форм и методов управления реализацией муниципальной программы, внесение изменений, исходя из приоритизации структурных элементов, с учетом их значимости в достижении целей муниципальной программы.
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</si>
</sst>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4" fillId="2" borderId="1" xfId="0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0" fillId="0" borderId="0" xfId="0" applyFill="1"/>
    <xf numFmtId="0" fontId="11" fillId="0" borderId="5" xfId="0" applyFont="1" applyFill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/>
    </xf>
    <xf numFmtId="0" fontId="11" fillId="0" borderId="7" xfId="0" applyFont="1" applyFill="1" applyBorder="1" applyAlignment="1">
      <alignment horizontal="justify" vertical="top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G10"/>
  <sheetViews>
    <sheetView tabSelected="1" zoomScaleNormal="100" workbookViewId="0">
      <selection activeCell="G6" sqref="G6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10</v>
      </c>
      <c r="B2" s="23"/>
      <c r="C2" s="23"/>
      <c r="D2" s="23"/>
      <c r="E2" s="23"/>
      <c r="F2" s="23"/>
      <c r="G2" s="23"/>
    </row>
    <row r="3" spans="1:7" x14ac:dyDescent="0.25">
      <c r="A3" s="1"/>
      <c r="B3" s="1"/>
      <c r="C3" s="1"/>
      <c r="D3" s="1"/>
      <c r="E3" s="1"/>
      <c r="F3" s="1"/>
      <c r="G3" s="1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9"/>
    </row>
    <row r="6" spans="1:7" ht="48" customHeight="1" x14ac:dyDescent="0.25">
      <c r="A6" s="24" t="s">
        <v>41</v>
      </c>
      <c r="B6" s="6" t="s">
        <v>37</v>
      </c>
      <c r="C6" s="7">
        <v>0.4</v>
      </c>
      <c r="D6" s="7">
        <v>8</v>
      </c>
      <c r="E6" s="7">
        <f>D6*C6</f>
        <v>3.2</v>
      </c>
      <c r="F6" s="27">
        <f>(E6+E7+E8)*0.6</f>
        <v>5.1599999999999993</v>
      </c>
      <c r="G6" s="14" t="s">
        <v>80</v>
      </c>
    </row>
    <row r="7" spans="1:7" ht="63.75" customHeight="1" x14ac:dyDescent="0.25">
      <c r="A7" s="25"/>
      <c r="B7" s="6" t="s">
        <v>38</v>
      </c>
      <c r="C7" s="7">
        <v>0.3</v>
      </c>
      <c r="D7" s="7">
        <v>10</v>
      </c>
      <c r="E7" s="7">
        <f t="shared" ref="E7" si="0">D7*C7</f>
        <v>3</v>
      </c>
      <c r="F7" s="28"/>
      <c r="G7" s="8" t="s">
        <v>8</v>
      </c>
    </row>
    <row r="8" spans="1:7" ht="63.75" customHeight="1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43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9.16</v>
      </c>
      <c r="G9" s="11"/>
    </row>
    <row r="10" spans="1:7" s="18" customFormat="1" ht="30.75" customHeight="1" x14ac:dyDescent="0.25">
      <c r="A10" s="17" t="s">
        <v>42</v>
      </c>
      <c r="B10" s="19" t="s">
        <v>44</v>
      </c>
      <c r="C10" s="20"/>
      <c r="D10" s="20"/>
      <c r="E10" s="20"/>
      <c r="F10" s="20"/>
      <c r="G10" s="21"/>
    </row>
  </sheetData>
  <mergeCells count="5">
    <mergeCell ref="B10:G10"/>
    <mergeCell ref="A1:G1"/>
    <mergeCell ref="A2:G2"/>
    <mergeCell ref="A6:A8"/>
    <mergeCell ref="F6:F8"/>
  </mergeCells>
  <pageMargins left="0.7" right="0.7" top="0.75" bottom="0.75" header="0.3" footer="0.3"/>
  <pageSetup paperSize="9" scale="7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92D050"/>
    <pageSetUpPr fitToPage="1"/>
  </sheetPr>
  <dimension ref="A1:G10"/>
  <sheetViews>
    <sheetView zoomScaleNormal="100" workbookViewId="0">
      <selection activeCell="A4" sqref="A4:G10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2" t="s">
        <v>1</v>
      </c>
      <c r="B2" s="22"/>
      <c r="C2" s="22"/>
      <c r="D2" s="22"/>
      <c r="E2" s="22"/>
      <c r="F2" s="22"/>
      <c r="G2" s="22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8</v>
      </c>
      <c r="E6" s="7">
        <f>D6*C6</f>
        <v>3.2</v>
      </c>
      <c r="F6" s="27">
        <f>(E6+E7+E8)*0.6</f>
        <v>5.52</v>
      </c>
      <c r="G6" s="14" t="s">
        <v>69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10</v>
      </c>
      <c r="E8" s="7">
        <f>D8*C8</f>
        <v>3</v>
      </c>
      <c r="F8" s="29"/>
      <c r="G8" s="14" t="s">
        <v>32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9.52</v>
      </c>
      <c r="G9" s="11"/>
    </row>
    <row r="10" spans="1:7" ht="29.25" customHeight="1" x14ac:dyDescent="0.25">
      <c r="A10" s="17" t="s">
        <v>42</v>
      </c>
      <c r="B10" s="19" t="s">
        <v>70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92D050"/>
    <pageSetUpPr fitToPage="1"/>
  </sheetPr>
  <dimension ref="A1:G10"/>
  <sheetViews>
    <sheetView zoomScaleNormal="100" workbookViewId="0">
      <selection activeCell="A4" sqref="A4:G10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26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6</v>
      </c>
      <c r="G6" s="14" t="s">
        <v>30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10</v>
      </c>
      <c r="E8" s="7">
        <f>D8*C8</f>
        <v>3</v>
      </c>
      <c r="F8" s="29"/>
      <c r="G8" s="14" t="s">
        <v>33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10</v>
      </c>
      <c r="G9" s="11"/>
    </row>
    <row r="10" spans="1:7" ht="30.75" customHeight="1" x14ac:dyDescent="0.25">
      <c r="A10" s="17" t="s">
        <v>42</v>
      </c>
      <c r="B10" s="19" t="s">
        <v>56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92D050"/>
    <pageSetUpPr fitToPage="1"/>
  </sheetPr>
  <dimension ref="A1:G10"/>
  <sheetViews>
    <sheetView zoomScaleNormal="100" workbookViewId="0">
      <selection activeCell="A4" sqref="A4:G10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27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4.2</v>
      </c>
      <c r="G6" s="14" t="s">
        <v>30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0</v>
      </c>
      <c r="E8" s="7">
        <f>D8*C8</f>
        <v>0</v>
      </c>
      <c r="F8" s="29"/>
      <c r="G8" s="14" t="s">
        <v>72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8.1999999999999993</v>
      </c>
      <c r="G9" s="11"/>
    </row>
    <row r="10" spans="1:7" ht="31.5" customHeight="1" x14ac:dyDescent="0.25">
      <c r="A10" s="17" t="s">
        <v>42</v>
      </c>
      <c r="B10" s="19" t="s">
        <v>73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92D050"/>
    <pageSetUpPr fitToPage="1"/>
  </sheetPr>
  <dimension ref="A1:G10"/>
  <sheetViews>
    <sheetView zoomScaleNormal="100" workbookViewId="0">
      <selection activeCell="H8" sqref="H8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22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8</v>
      </c>
      <c r="E6" s="7">
        <f>D6*C6</f>
        <v>3.2</v>
      </c>
      <c r="F6" s="27">
        <f>(E6+E7+E8)*0.6</f>
        <v>5.1599999999999993</v>
      </c>
      <c r="G6" s="14" t="s">
        <v>81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74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9.16</v>
      </c>
      <c r="G9" s="11"/>
    </row>
    <row r="10" spans="1:7" ht="32.25" customHeight="1" x14ac:dyDescent="0.25">
      <c r="A10" s="17" t="s">
        <v>42</v>
      </c>
      <c r="B10" s="19" t="s">
        <v>44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92D050"/>
    <pageSetUpPr fitToPage="1"/>
  </sheetPr>
  <dimension ref="A1:G10"/>
  <sheetViews>
    <sheetView zoomScaleNormal="100" workbookViewId="0">
      <selection activeCell="G8" sqref="G8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28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8</v>
      </c>
      <c r="E6" s="7">
        <f>D6*C6</f>
        <v>3.2</v>
      </c>
      <c r="F6" s="27">
        <f>(E6+E7+E8)*0.6</f>
        <v>5.1599999999999993</v>
      </c>
      <c r="G6" s="14" t="s">
        <v>75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34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9.16</v>
      </c>
      <c r="G9" s="11"/>
    </row>
    <row r="10" spans="1:7" ht="31.5" customHeight="1" x14ac:dyDescent="0.25">
      <c r="A10" s="17" t="s">
        <v>42</v>
      </c>
      <c r="B10" s="19" t="s">
        <v>44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92D050"/>
    <pageSetUpPr fitToPage="1"/>
  </sheetPr>
  <dimension ref="A1:G10"/>
  <sheetViews>
    <sheetView zoomScaleNormal="100" workbookViewId="0">
      <selection activeCell="F17" sqref="F17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23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8</v>
      </c>
      <c r="E6" s="7">
        <f>D6*C6</f>
        <v>3.2</v>
      </c>
      <c r="F6" s="27">
        <f>(E6+E7+E8)*0.6</f>
        <v>5.52</v>
      </c>
      <c r="G6" s="14" t="s">
        <v>76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10</v>
      </c>
      <c r="E8" s="7">
        <f>D8*C8</f>
        <v>3</v>
      </c>
      <c r="F8" s="29"/>
      <c r="G8" s="14" t="s">
        <v>31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9.52</v>
      </c>
      <c r="G9" s="11"/>
    </row>
    <row r="10" spans="1:7" ht="31.5" customHeight="1" x14ac:dyDescent="0.25">
      <c r="A10" s="17" t="s">
        <v>42</v>
      </c>
      <c r="B10" s="19" t="s">
        <v>70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2D050"/>
    <pageSetUpPr fitToPage="1"/>
  </sheetPr>
  <dimension ref="A1:G10"/>
  <sheetViews>
    <sheetView zoomScaleNormal="100" workbookViewId="0">
      <selection activeCell="B10" sqref="B10:G10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24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5.64</v>
      </c>
      <c r="G6" s="14" t="s">
        <v>47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77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9.64</v>
      </c>
      <c r="G9" s="11"/>
    </row>
    <row r="10" spans="1:7" ht="31.5" customHeight="1" x14ac:dyDescent="0.25">
      <c r="A10" s="17" t="s">
        <v>42</v>
      </c>
      <c r="B10" s="19" t="s">
        <v>49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rgb="FF92D050"/>
    <pageSetUpPr fitToPage="1"/>
  </sheetPr>
  <dimension ref="A1:G10"/>
  <sheetViews>
    <sheetView zoomScaleNormal="100" workbookViewId="0">
      <selection activeCell="C21" sqref="C21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29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8</v>
      </c>
      <c r="E6" s="7">
        <f>D6*C6</f>
        <v>3.2</v>
      </c>
      <c r="F6" s="27">
        <f>(E6+E7+E8)*0.6</f>
        <v>5.52</v>
      </c>
      <c r="G6" s="14" t="s">
        <v>78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10</v>
      </c>
      <c r="E8" s="7">
        <f>D8*C8</f>
        <v>3</v>
      </c>
      <c r="F8" s="29"/>
      <c r="G8" s="14" t="s">
        <v>32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9.52</v>
      </c>
      <c r="G9" s="11"/>
    </row>
    <row r="10" spans="1:7" ht="31.5" customHeight="1" x14ac:dyDescent="0.25">
      <c r="A10" s="17" t="s">
        <v>42</v>
      </c>
      <c r="B10" s="19" t="s">
        <v>70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66FFFF"/>
    <pageSetUpPr fitToPage="1"/>
  </sheetPr>
  <dimension ref="A1:G10"/>
  <sheetViews>
    <sheetView zoomScaleNormal="100" workbookViewId="0">
      <selection activeCell="B14" sqref="B14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12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8</v>
      </c>
      <c r="E6" s="7">
        <f>D6*C6</f>
        <v>3.2</v>
      </c>
      <c r="F6" s="27">
        <f>(E6+E7+E8)*0.6</f>
        <v>2.82</v>
      </c>
      <c r="G6" s="14" t="s">
        <v>52</v>
      </c>
    </row>
    <row r="7" spans="1:7" ht="60" x14ac:dyDescent="0.25">
      <c r="A7" s="25"/>
      <c r="B7" s="6" t="s">
        <v>38</v>
      </c>
      <c r="C7" s="7">
        <v>0.3</v>
      </c>
      <c r="D7" s="7">
        <v>5</v>
      </c>
      <c r="E7" s="7">
        <f>D7*C7</f>
        <v>1.5</v>
      </c>
      <c r="F7" s="28"/>
      <c r="G7" s="8" t="s">
        <v>53</v>
      </c>
    </row>
    <row r="8" spans="1:7" ht="45" x14ac:dyDescent="0.25">
      <c r="A8" s="26"/>
      <c r="B8" s="6" t="s">
        <v>39</v>
      </c>
      <c r="C8" s="7">
        <v>0.3</v>
      </c>
      <c r="D8" s="7">
        <v>0</v>
      </c>
      <c r="E8" s="7">
        <f>D8*C8</f>
        <v>0</v>
      </c>
      <c r="F8" s="29"/>
      <c r="G8" s="14" t="s">
        <v>54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6.82</v>
      </c>
      <c r="G9" s="11"/>
    </row>
    <row r="10" spans="1:7" ht="60" customHeight="1" x14ac:dyDescent="0.25">
      <c r="A10" s="17" t="s">
        <v>42</v>
      </c>
      <c r="B10" s="19" t="s">
        <v>82</v>
      </c>
      <c r="C10" s="20"/>
      <c r="D10" s="20"/>
      <c r="E10" s="20"/>
      <c r="F10" s="20"/>
      <c r="G10" s="21"/>
    </row>
  </sheetData>
  <sheetProtection selectLockedCells="1" selectUnlockedCells="1"/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66FFFF"/>
    <pageSetUpPr fitToPage="1"/>
  </sheetPr>
  <dimension ref="A1:G10"/>
  <sheetViews>
    <sheetView zoomScaleNormal="100" workbookViewId="0">
      <selection activeCell="F4" sqref="F4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14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3.84</v>
      </c>
      <c r="G6" s="14" t="s">
        <v>60</v>
      </c>
    </row>
    <row r="7" spans="1:7" ht="60" x14ac:dyDescent="0.25">
      <c r="A7" s="25"/>
      <c r="B7" s="6" t="s">
        <v>38</v>
      </c>
      <c r="C7" s="7">
        <v>0.3</v>
      </c>
      <c r="D7" s="7">
        <v>0</v>
      </c>
      <c r="E7" s="7">
        <f>D7*C7</f>
        <v>0</v>
      </c>
      <c r="F7" s="28"/>
      <c r="G7" s="8" t="s">
        <v>61</v>
      </c>
    </row>
    <row r="8" spans="1:7" ht="45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62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7.84</v>
      </c>
      <c r="G9" s="11"/>
    </row>
    <row r="10" spans="1:7" ht="60" customHeight="1" x14ac:dyDescent="0.25">
      <c r="A10" s="17" t="s">
        <v>42</v>
      </c>
      <c r="B10" s="19" t="s">
        <v>85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92D050"/>
    <pageSetUpPr fitToPage="1"/>
  </sheetPr>
  <dimension ref="A1:G10"/>
  <sheetViews>
    <sheetView zoomScaleNormal="100" workbookViewId="0">
      <selection activeCell="G8" sqref="G8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16</v>
      </c>
      <c r="B2" s="23"/>
      <c r="C2" s="23"/>
      <c r="D2" s="23"/>
      <c r="E2" s="23"/>
      <c r="F2" s="23"/>
      <c r="G2" s="23"/>
    </row>
    <row r="3" spans="1:7" ht="16.5" x14ac:dyDescent="0.25">
      <c r="A3" s="30"/>
      <c r="B3" s="30"/>
      <c r="C3" s="30"/>
      <c r="D3" s="30"/>
      <c r="E3" s="30"/>
      <c r="F3" s="30"/>
      <c r="G3" s="30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8</v>
      </c>
      <c r="E5" s="13">
        <f>D5*C5</f>
        <v>8</v>
      </c>
      <c r="F5" s="4">
        <f>E5*0.4</f>
        <v>3.2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5.0999999999999996</v>
      </c>
      <c r="G6" s="14" t="s">
        <v>30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5</v>
      </c>
      <c r="E8" s="7">
        <f>D8*C8</f>
        <v>1.5</v>
      </c>
      <c r="F8" s="29"/>
      <c r="G8" s="14" t="s">
        <v>45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8.3000000000000007</v>
      </c>
      <c r="G9" s="11"/>
    </row>
    <row r="10" spans="1:7" ht="34.5" customHeight="1" x14ac:dyDescent="0.25">
      <c r="A10" s="17" t="s">
        <v>42</v>
      </c>
      <c r="B10" s="19" t="s">
        <v>46</v>
      </c>
      <c r="C10" s="20"/>
      <c r="D10" s="20"/>
      <c r="E10" s="20"/>
      <c r="F10" s="20"/>
      <c r="G10" s="21"/>
    </row>
  </sheetData>
  <mergeCells count="6">
    <mergeCell ref="B10:G10"/>
    <mergeCell ref="A1:G1"/>
    <mergeCell ref="A2:G2"/>
    <mergeCell ref="A3:G3"/>
    <mergeCell ref="A6:A8"/>
    <mergeCell ref="F6:F8"/>
  </mergeCells>
  <pageMargins left="0.7" right="0.7" top="0.75" bottom="0.75" header="0.3" footer="0.3"/>
  <pageSetup paperSize="9" scale="7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66FFFF"/>
    <pageSetUpPr fitToPage="1"/>
  </sheetPr>
  <dimension ref="A1:G10"/>
  <sheetViews>
    <sheetView zoomScaleNormal="100" workbookViewId="0">
      <selection activeCell="B10" sqref="B10:G10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15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8</v>
      </c>
      <c r="E5" s="13">
        <f>D5*C5</f>
        <v>8</v>
      </c>
      <c r="F5" s="4">
        <f>E5*0.4</f>
        <v>3.2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5</v>
      </c>
      <c r="E6" s="7">
        <f>D6*C6</f>
        <v>2</v>
      </c>
      <c r="F6" s="27">
        <f>(E6+E7+E8)*0.6</f>
        <v>3.54</v>
      </c>
      <c r="G6" s="14" t="s">
        <v>66</v>
      </c>
    </row>
    <row r="7" spans="1:7" ht="60" x14ac:dyDescent="0.25">
      <c r="A7" s="25"/>
      <c r="B7" s="6" t="s">
        <v>38</v>
      </c>
      <c r="C7" s="7">
        <v>0.3</v>
      </c>
      <c r="D7" s="7">
        <v>5</v>
      </c>
      <c r="E7" s="7">
        <f>D7*C7</f>
        <v>1.5</v>
      </c>
      <c r="F7" s="28"/>
      <c r="G7" s="8" t="s">
        <v>67</v>
      </c>
    </row>
    <row r="8" spans="1:7" ht="45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68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6.74</v>
      </c>
      <c r="G9" s="11"/>
    </row>
    <row r="10" spans="1:7" ht="62.25" customHeight="1" x14ac:dyDescent="0.25">
      <c r="A10" s="17" t="s">
        <v>42</v>
      </c>
      <c r="B10" s="19" t="s">
        <v>84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66FFFF"/>
    <pageSetUpPr fitToPage="1"/>
  </sheetPr>
  <dimension ref="A1:G10"/>
  <sheetViews>
    <sheetView zoomScaleNormal="100" workbookViewId="0">
      <selection activeCell="B10" sqref="B10:G10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21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8</v>
      </c>
      <c r="E5" s="13">
        <f>D5*C5</f>
        <v>8</v>
      </c>
      <c r="F5" s="4">
        <f>E5*0.4</f>
        <v>3.2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4.2</v>
      </c>
      <c r="G6" s="14" t="s">
        <v>30</v>
      </c>
    </row>
    <row r="7" spans="1:7" ht="60" x14ac:dyDescent="0.25">
      <c r="A7" s="25"/>
      <c r="B7" s="6" t="s">
        <v>38</v>
      </c>
      <c r="C7" s="7">
        <v>0.3</v>
      </c>
      <c r="D7" s="7">
        <v>5</v>
      </c>
      <c r="E7" s="7">
        <f>D7*C7</f>
        <v>1.5</v>
      </c>
      <c r="F7" s="28"/>
      <c r="G7" s="8" t="s">
        <v>50</v>
      </c>
    </row>
    <row r="8" spans="1:7" ht="45" x14ac:dyDescent="0.25">
      <c r="A8" s="26"/>
      <c r="B8" s="6" t="s">
        <v>39</v>
      </c>
      <c r="C8" s="7">
        <v>0.3</v>
      </c>
      <c r="D8" s="7">
        <v>5</v>
      </c>
      <c r="E8" s="7">
        <f>D8*C8</f>
        <v>1.5</v>
      </c>
      <c r="F8" s="29"/>
      <c r="G8" s="14" t="s">
        <v>71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7.4</v>
      </c>
      <c r="G9" s="11"/>
    </row>
    <row r="10" spans="1:7" ht="60.75" customHeight="1" x14ac:dyDescent="0.25">
      <c r="A10" s="17" t="s">
        <v>42</v>
      </c>
      <c r="B10" s="19" t="s">
        <v>83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  <pageSetUpPr fitToPage="1"/>
  </sheetPr>
  <dimension ref="A1:G10"/>
  <sheetViews>
    <sheetView zoomScaleNormal="100" workbookViewId="0">
      <selection activeCell="G7" sqref="G7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11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4.74</v>
      </c>
      <c r="G6" s="14" t="s">
        <v>47</v>
      </c>
    </row>
    <row r="7" spans="1:7" ht="60" x14ac:dyDescent="0.25">
      <c r="A7" s="25"/>
      <c r="B7" s="6" t="s">
        <v>38</v>
      </c>
      <c r="C7" s="7">
        <v>0.3</v>
      </c>
      <c r="D7" s="7">
        <v>5</v>
      </c>
      <c r="E7" s="7">
        <f>D7*C7</f>
        <v>1.5</v>
      </c>
      <c r="F7" s="28"/>
      <c r="G7" s="8" t="s">
        <v>50</v>
      </c>
    </row>
    <row r="8" spans="1:7" ht="45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48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8.74</v>
      </c>
      <c r="G9" s="11"/>
    </row>
    <row r="10" spans="1:7" ht="30.75" customHeight="1" x14ac:dyDescent="0.25">
      <c r="A10" s="17" t="s">
        <v>42</v>
      </c>
      <c r="B10" s="19" t="s">
        <v>51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92D050"/>
    <pageSetUpPr fitToPage="1"/>
  </sheetPr>
  <dimension ref="A1:G10"/>
  <sheetViews>
    <sheetView zoomScaleNormal="100" workbookViewId="0">
      <selection activeCell="B13" sqref="B13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17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6</v>
      </c>
      <c r="G6" s="14" t="s">
        <v>55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10</v>
      </c>
      <c r="E8" s="7">
        <f>D8*C8</f>
        <v>3</v>
      </c>
      <c r="F8" s="29"/>
      <c r="G8" s="14" t="s">
        <v>32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10</v>
      </c>
      <c r="G9" s="11"/>
    </row>
    <row r="10" spans="1:7" ht="30" customHeight="1" x14ac:dyDescent="0.25">
      <c r="A10" s="17" t="s">
        <v>42</v>
      </c>
      <c r="B10" s="19" t="s">
        <v>56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92D050"/>
    <pageSetUpPr fitToPage="1"/>
  </sheetPr>
  <dimension ref="A1:G10"/>
  <sheetViews>
    <sheetView zoomScaleNormal="100" workbookViewId="0">
      <selection activeCell="E14" sqref="E14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18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5.0999999999999996</v>
      </c>
      <c r="G6" s="14" t="s">
        <v>57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5</v>
      </c>
      <c r="E8" s="7">
        <f>D8*C8</f>
        <v>1.5</v>
      </c>
      <c r="F8" s="29"/>
      <c r="G8" s="14" t="s">
        <v>58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9.1</v>
      </c>
      <c r="G9" s="11"/>
    </row>
    <row r="10" spans="1:7" ht="31.5" customHeight="1" x14ac:dyDescent="0.25">
      <c r="A10" s="17" t="s">
        <v>42</v>
      </c>
      <c r="B10" s="19" t="s">
        <v>59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92D050"/>
    <pageSetUpPr fitToPage="1"/>
  </sheetPr>
  <dimension ref="A1:G10"/>
  <sheetViews>
    <sheetView zoomScaleNormal="100" workbookViewId="0">
      <selection activeCell="F13" sqref="F13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13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5.64</v>
      </c>
      <c r="G6" s="14" t="s">
        <v>79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34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9.64</v>
      </c>
      <c r="G9" s="11"/>
    </row>
    <row r="10" spans="1:7" ht="30" customHeight="1" x14ac:dyDescent="0.25">
      <c r="A10" s="17" t="s">
        <v>42</v>
      </c>
      <c r="B10" s="19" t="s">
        <v>49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92D050"/>
    <pageSetUpPr fitToPage="1"/>
  </sheetPr>
  <dimension ref="A1:G10"/>
  <sheetViews>
    <sheetView zoomScaleNormal="100" workbookViewId="0">
      <selection activeCell="G7" sqref="G7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19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5.64</v>
      </c>
      <c r="G6" s="14" t="s">
        <v>30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63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9.64</v>
      </c>
      <c r="G9" s="11"/>
    </row>
    <row r="10" spans="1:7" ht="30" customHeight="1" x14ac:dyDescent="0.25">
      <c r="A10" s="17" t="s">
        <v>42</v>
      </c>
      <c r="B10" s="19" t="s">
        <v>49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  <pageSetUpPr fitToPage="1"/>
  </sheetPr>
  <dimension ref="A1:G10"/>
  <sheetViews>
    <sheetView zoomScaleNormal="100" workbookViewId="0">
      <selection activeCell="B21" sqref="B21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32.25" customHeight="1" x14ac:dyDescent="0.25">
      <c r="A2" s="31" t="s">
        <v>20</v>
      </c>
      <c r="B2" s="31"/>
      <c r="C2" s="31"/>
      <c r="D2" s="31"/>
      <c r="E2" s="31"/>
      <c r="F2" s="31"/>
      <c r="G2" s="31"/>
    </row>
    <row r="3" spans="1:7" x14ac:dyDescent="0.25">
      <c r="A3" s="1"/>
      <c r="B3" s="1"/>
      <c r="C3" s="1"/>
      <c r="D3" s="1"/>
      <c r="E3" s="1"/>
      <c r="F3" s="1"/>
      <c r="G3" s="1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6</v>
      </c>
      <c r="G6" s="14" t="s">
        <v>64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10</v>
      </c>
      <c r="E8" s="7">
        <f>D8*C8</f>
        <v>3</v>
      </c>
      <c r="F8" s="29"/>
      <c r="G8" s="14" t="s">
        <v>32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10</v>
      </c>
      <c r="G9" s="11"/>
    </row>
    <row r="10" spans="1:7" ht="29.25" customHeight="1" x14ac:dyDescent="0.25">
      <c r="A10" s="17" t="s">
        <v>42</v>
      </c>
      <c r="B10" s="19" t="s">
        <v>56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92D050"/>
    <pageSetUpPr fitToPage="1"/>
  </sheetPr>
  <dimension ref="A1:G10"/>
  <sheetViews>
    <sheetView zoomScaleNormal="100" workbookViewId="0">
      <selection activeCell="A4" sqref="A4:G10"/>
    </sheetView>
  </sheetViews>
  <sheetFormatPr defaultRowHeight="15" x14ac:dyDescent="0.25"/>
  <cols>
    <col min="1" max="1" width="31.42578125" bestFit="1" customWidth="1"/>
    <col min="2" max="2" width="54.7109375" customWidth="1"/>
    <col min="3" max="3" width="5.5703125" customWidth="1"/>
    <col min="4" max="4" width="5.7109375" bestFit="1" customWidth="1"/>
    <col min="5" max="5" width="14.7109375" customWidth="1"/>
    <col min="6" max="6" width="15.7109375" bestFit="1" customWidth="1"/>
    <col min="7" max="7" width="37.140625" customWidth="1"/>
  </cols>
  <sheetData>
    <row r="1" spans="1:7" ht="16.5" x14ac:dyDescent="0.25">
      <c r="A1" s="22" t="s">
        <v>0</v>
      </c>
      <c r="B1" s="22"/>
      <c r="C1" s="22"/>
      <c r="D1" s="22"/>
      <c r="E1" s="22"/>
      <c r="F1" s="22"/>
      <c r="G1" s="22"/>
    </row>
    <row r="2" spans="1:7" ht="16.5" x14ac:dyDescent="0.25">
      <c r="A2" s="23" t="s">
        <v>25</v>
      </c>
      <c r="B2" s="23"/>
      <c r="C2" s="23"/>
      <c r="D2" s="23"/>
      <c r="E2" s="23"/>
      <c r="F2" s="23"/>
      <c r="G2" s="23"/>
    </row>
    <row r="4" spans="1:7" ht="42.75" x14ac:dyDescent="0.25">
      <c r="A4" s="2" t="s">
        <v>35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60" x14ac:dyDescent="0.25">
      <c r="A5" s="15" t="s">
        <v>40</v>
      </c>
      <c r="B5" s="3" t="s">
        <v>36</v>
      </c>
      <c r="C5" s="13">
        <v>1</v>
      </c>
      <c r="D5" s="13">
        <v>10</v>
      </c>
      <c r="E5" s="13">
        <f>D5*C5</f>
        <v>10</v>
      </c>
      <c r="F5" s="4">
        <f>E5*0.4</f>
        <v>4</v>
      </c>
      <c r="G5" s="16"/>
    </row>
    <row r="6" spans="1:7" ht="45" x14ac:dyDescent="0.25">
      <c r="A6" s="24" t="s">
        <v>41</v>
      </c>
      <c r="B6" s="6" t="s">
        <v>37</v>
      </c>
      <c r="C6" s="7">
        <v>0.4</v>
      </c>
      <c r="D6" s="7">
        <v>10</v>
      </c>
      <c r="E6" s="7">
        <f>D6*C6</f>
        <v>4</v>
      </c>
      <c r="F6" s="27">
        <f>(E6+E7+E8)*0.6</f>
        <v>5.64</v>
      </c>
      <c r="G6" s="14" t="s">
        <v>30</v>
      </c>
    </row>
    <row r="7" spans="1:7" ht="60" x14ac:dyDescent="0.25">
      <c r="A7" s="25"/>
      <c r="B7" s="6" t="s">
        <v>38</v>
      </c>
      <c r="C7" s="7">
        <v>0.3</v>
      </c>
      <c r="D7" s="7">
        <v>10</v>
      </c>
      <c r="E7" s="7">
        <f>D7*C7</f>
        <v>3</v>
      </c>
      <c r="F7" s="28"/>
      <c r="G7" s="8" t="s">
        <v>8</v>
      </c>
    </row>
    <row r="8" spans="1:7" ht="45" x14ac:dyDescent="0.25">
      <c r="A8" s="26"/>
      <c r="B8" s="6" t="s">
        <v>39</v>
      </c>
      <c r="C8" s="7">
        <v>0.3</v>
      </c>
      <c r="D8" s="7">
        <v>8</v>
      </c>
      <c r="E8" s="7">
        <f>D8*C8</f>
        <v>2.4</v>
      </c>
      <c r="F8" s="29"/>
      <c r="G8" s="14" t="s">
        <v>65</v>
      </c>
    </row>
    <row r="9" spans="1:7" x14ac:dyDescent="0.25">
      <c r="A9" s="10" t="s">
        <v>9</v>
      </c>
      <c r="B9" s="11"/>
      <c r="C9" s="11"/>
      <c r="D9" s="11"/>
      <c r="E9" s="11"/>
      <c r="F9" s="12">
        <f>F5+F6</f>
        <v>9.64</v>
      </c>
      <c r="G9" s="11"/>
    </row>
    <row r="10" spans="1:7" ht="30.75" customHeight="1" x14ac:dyDescent="0.25">
      <c r="A10" s="17" t="s">
        <v>42</v>
      </c>
      <c r="B10" s="19" t="s">
        <v>49</v>
      </c>
      <c r="C10" s="20"/>
      <c r="D10" s="20"/>
      <c r="E10" s="20"/>
      <c r="F10" s="20"/>
      <c r="G10" s="21"/>
    </row>
  </sheetData>
  <mergeCells count="5">
    <mergeCell ref="A1:G1"/>
    <mergeCell ref="A2:G2"/>
    <mergeCell ref="A6:A8"/>
    <mergeCell ref="F6:F8"/>
    <mergeCell ref="B10:G10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РО</vt:lpstr>
      <vt:lpstr>СиДР</vt:lpstr>
      <vt:lpstr>КП</vt:lpstr>
      <vt:lpstr>ПЗН</vt:lpstr>
      <vt:lpstr>РАгр.К</vt:lpstr>
      <vt:lpstr>РЖС</vt:lpstr>
      <vt:lpstr>ПП</vt:lpstr>
      <vt:lpstr>УМиМС (экстр.)</vt:lpstr>
      <vt:lpstr> БЖД</vt:lpstr>
      <vt:lpstr>РЭП</vt:lpstr>
      <vt:lpstr>ЦР</vt:lpstr>
      <vt:lpstr>УМФ</vt:lpstr>
      <vt:lpstr>РГО</vt:lpstr>
      <vt:lpstr>УМИ</vt:lpstr>
      <vt:lpstr> РМС</vt:lpstr>
      <vt:lpstr>СГТОиБ</vt:lpstr>
      <vt:lpstr>УРКМНС</vt:lpstr>
      <vt:lpstr>РФК</vt:lpstr>
      <vt:lpstr>ЖККиГС</vt:lpstr>
      <vt:lpstr>ЭБ</vt:lpstr>
      <vt:lpstr>СТрС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2025-03-27T11:01:24Z</dcterms:modified>
</cp:coreProperties>
</file>