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абл поправ в источ" sheetId="1" r:id="rId1"/>
  </sheets>
  <definedNames>
    <definedName name="_xlnm.Print_Titles" localSheetId="0">'Табл поправ в источ'!$4:$6</definedName>
  </definedNames>
  <calcPr calcId="152511"/>
</workbook>
</file>

<file path=xl/calcChain.xml><?xml version="1.0" encoding="utf-8"?>
<calcChain xmlns="http://schemas.openxmlformats.org/spreadsheetml/2006/main">
  <c r="J22" i="1" l="1"/>
  <c r="J23" i="1"/>
  <c r="J25" i="1"/>
  <c r="J26" i="1"/>
  <c r="J27" i="1"/>
  <c r="I27" i="1"/>
  <c r="I26" i="1" s="1"/>
  <c r="I25" i="1" s="1"/>
  <c r="I23" i="1"/>
  <c r="I22" i="1"/>
  <c r="I21" i="1" s="1"/>
  <c r="I20" i="1" s="1"/>
  <c r="I18" i="1"/>
  <c r="I16" i="1"/>
  <c r="I15" i="1" s="1"/>
  <c r="I14" i="1" s="1"/>
  <c r="I12" i="1"/>
  <c r="I10" i="1"/>
  <c r="I9" i="1" s="1"/>
  <c r="I8" i="1" s="1"/>
  <c r="I7" i="1" s="1"/>
  <c r="F27" i="1"/>
  <c r="F26" i="1" s="1"/>
  <c r="F25" i="1" s="1"/>
  <c r="F23" i="1"/>
  <c r="F22" i="1"/>
  <c r="F21" i="1"/>
  <c r="F20" i="1" s="1"/>
  <c r="F18" i="1"/>
  <c r="F16" i="1"/>
  <c r="F15" i="1" s="1"/>
  <c r="F14" i="1" s="1"/>
  <c r="F8" i="1" s="1"/>
  <c r="F7" i="1" s="1"/>
  <c r="F12" i="1"/>
  <c r="F10" i="1"/>
  <c r="F9" i="1"/>
  <c r="D21" i="1" l="1"/>
  <c r="D22" i="1"/>
  <c r="D23" i="1"/>
  <c r="C27" i="1"/>
  <c r="C26" i="1" s="1"/>
  <c r="C25" i="1" s="1"/>
  <c r="C23" i="1"/>
  <c r="C22" i="1" s="1"/>
  <c r="C21" i="1" s="1"/>
  <c r="C20" i="1" s="1"/>
  <c r="C18" i="1"/>
  <c r="C16" i="1"/>
  <c r="C15" i="1" s="1"/>
  <c r="C14" i="1" s="1"/>
  <c r="C12" i="1"/>
  <c r="C10" i="1"/>
  <c r="C9" i="1"/>
  <c r="C8" i="1" s="1"/>
  <c r="C7" i="1" s="1"/>
  <c r="K11" i="1" l="1"/>
  <c r="K13" i="1"/>
  <c r="K17" i="1"/>
  <c r="H11" i="1"/>
  <c r="H13" i="1"/>
  <c r="E11" i="1"/>
  <c r="E13" i="1"/>
  <c r="H28" i="1"/>
  <c r="K24" i="1"/>
  <c r="K28" i="1"/>
  <c r="H24" i="1"/>
  <c r="E24" i="1"/>
  <c r="E28" i="1" l="1"/>
  <c r="E27" i="1" s="1"/>
  <c r="E26" i="1" s="1"/>
  <c r="E25" i="1" s="1"/>
  <c r="D27" i="1"/>
  <c r="D26" i="1" s="1"/>
  <c r="D25" i="1" s="1"/>
  <c r="K18" i="1" l="1"/>
  <c r="K12" i="1"/>
  <c r="H16" i="1"/>
  <c r="H12" i="1"/>
  <c r="H14" i="1" l="1"/>
  <c r="H15" i="1"/>
  <c r="H9" i="1"/>
  <c r="H10" i="1"/>
  <c r="K9" i="1"/>
  <c r="K10" i="1"/>
  <c r="K16" i="1"/>
  <c r="K14" i="1" l="1"/>
  <c r="K15" i="1"/>
  <c r="E12" i="1"/>
  <c r="K7" i="1" l="1"/>
  <c r="K8" i="1"/>
  <c r="H7" i="1"/>
  <c r="H8" i="1"/>
  <c r="E9" i="1"/>
  <c r="E10" i="1"/>
  <c r="E15" i="1" l="1"/>
  <c r="K19" i="1"/>
  <c r="H17" i="1"/>
  <c r="H18" i="1"/>
  <c r="H19" i="1"/>
  <c r="E17" i="1"/>
  <c r="E19" i="1"/>
  <c r="E8" i="1" l="1"/>
  <c r="H23" i="1"/>
  <c r="E23" i="1"/>
  <c r="E22" i="1" l="1"/>
  <c r="E21" i="1" s="1"/>
  <c r="D18" i="1"/>
  <c r="E18" i="1" s="1"/>
  <c r="D14" i="1"/>
  <c r="E14" i="1" s="1"/>
  <c r="H22" i="1" l="1"/>
  <c r="H21" i="1" s="1"/>
  <c r="H27" i="1"/>
  <c r="H26" i="1" s="1"/>
  <c r="H25" i="1" s="1"/>
  <c r="K23" i="1"/>
  <c r="K22" i="1" s="1"/>
  <c r="K21" i="1" s="1"/>
  <c r="K27" i="1"/>
  <c r="K26" i="1" s="1"/>
  <c r="K25" i="1" s="1"/>
  <c r="D16" i="1"/>
  <c r="E16" i="1" s="1"/>
  <c r="D7" i="1" l="1"/>
  <c r="E7" i="1" s="1"/>
</calcChain>
</file>

<file path=xl/sharedStrings.xml><?xml version="1.0" encoding="utf-8"?>
<sst xmlns="http://schemas.openxmlformats.org/spreadsheetml/2006/main" count="61" uniqueCount="55">
  <si>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</si>
  <si>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</si>
  <si>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040 00 00 00 00 00 0000 000</t>
  </si>
  <si>
    <t>Администрация города Пыть-Яха исполнительно-распорядительный орган муниципального образования</t>
  </si>
  <si>
    <t>040 01 00 00 00 00 0000 000</t>
  </si>
  <si>
    <t>040 01 02 00 00 00 0000 000</t>
  </si>
  <si>
    <t>Кредиты кредитных организаций в валюте Российской Федерации</t>
  </si>
  <si>
    <t>040 01 02 00 00 04 0000 710</t>
  </si>
  <si>
    <t>040 01 02 00 00 04 0000 810</t>
  </si>
  <si>
    <t>040 01 05 00 00 00 0000 000</t>
  </si>
  <si>
    <t>040 01 05 00 00 00 0000 500</t>
  </si>
  <si>
    <t>040 01 05 02 00 00 0000 500</t>
  </si>
  <si>
    <t>Увеличение прочих остатков средств бюджетов</t>
  </si>
  <si>
    <t>040 01 05 02 01 00 0000 510</t>
  </si>
  <si>
    <t>040 01 05 02 01 04 0000 510</t>
  </si>
  <si>
    <t>040 01 05 00 00 00 0000 600</t>
  </si>
  <si>
    <t>040 01 05 02 00 00 0000 600</t>
  </si>
  <si>
    <t>Уменьшение прочих остатков средств бюджетов</t>
  </si>
  <si>
    <t>040 01 05 02 01 00 0000 610</t>
  </si>
  <si>
    <t>040 01 05 02 01 04 0000 610</t>
  </si>
  <si>
    <t>040 01 02 00 00 00 0000 700</t>
  </si>
  <si>
    <t>040 01 02 00 00 00 0000 800</t>
  </si>
  <si>
    <t>утвержденный план</t>
  </si>
  <si>
    <t>уточнения</t>
  </si>
  <si>
    <t>уточненный план</t>
  </si>
  <si>
    <t>040 01 03 00 00 00 0000 000</t>
  </si>
  <si>
    <t>040 01 03 01 00 00 0000 800</t>
  </si>
  <si>
    <t>040 01 03 01 00 04 0000 810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</si>
  <si>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</si>
  <si>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</si>
  <si>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</si>
  <si>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</si>
  <si>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</si>
  <si>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</si>
  <si>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Таблица поправок, вносимых в источники внутреннего финансирования дефицита бюджета города Пыть-Яха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</si>
  <si>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</si>
  <si>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</si>
  <si>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</si>
  <si>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</si>
  <si>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</si>
  <si>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040 01 03 01 00 00 0000 000</t>
  </si>
  <si>
    <t>Сумма на 2025 год</t>
  </si>
  <si>
    <t>Сумма на 2026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</si>
  <si>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</si>
  <si>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</si>
  <si>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040 01 03 01 00 00 0000 700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</si>
  <si>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</si>
  <si>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040 01 03 01 00 04 0000 710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</si>
  <si>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</si>
  <si>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</si>
  <si>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</si>
  <si>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>Уменьшение остатков средств бюджетов</t>
  </si>
  <si>
    <t>(тыс. рублей)</t>
  </si>
  <si>
    <t>на 2025 год и на плановый период 2026 и 2027 годов</t>
  </si>
  <si>
    <t>Сумма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</si>
</sst>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&quot;##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31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0" xfId="2" applyNumberFormat="1" applyFont="1" applyBorder="1" applyAlignment="1">
      <alignment wrapText="1"/>
    </xf>
    <xf numFmtId="164" fontId="3" fillId="0" borderId="0" xfId="1" applyNumberFormat="1" applyFont="1" applyFill="1" applyBorder="1"/>
    <xf numFmtId="164" fontId="3" fillId="0" borderId="0" xfId="2" applyNumberFormat="1" applyFont="1" applyFill="1" applyBorder="1" applyAlignment="1">
      <alignment wrapText="1"/>
    </xf>
    <xf numFmtId="164" fontId="1" fillId="0" borderId="0" xfId="0" applyNumberFormat="1" applyFont="1"/>
    <xf numFmtId="0" fontId="7" fillId="0" borderId="0" xfId="0" applyFont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wrapText="1"/>
    </xf>
    <xf numFmtId="164" fontId="9" fillId="0" borderId="1" xfId="2" applyNumberFormat="1" applyFont="1" applyFill="1" applyBorder="1" applyAlignment="1">
      <alignment wrapText="1"/>
    </xf>
    <xf numFmtId="165" fontId="7" fillId="0" borderId="1" xfId="0" applyNumberFormat="1" applyFont="1" applyBorder="1" applyAlignment="1">
      <alignment horizontal="left" wrapText="1"/>
    </xf>
    <xf numFmtId="164" fontId="9" fillId="0" borderId="1" xfId="1" applyNumberFormat="1" applyFont="1" applyFill="1" applyBorder="1" applyAlignment="1"/>
    <xf numFmtId="164" fontId="10" fillId="0" borderId="1" xfId="0" applyNumberFormat="1" applyFont="1" applyBorder="1" applyAlignment="1"/>
    <xf numFmtId="0" fontId="9" fillId="0" borderId="1" xfId="2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64" fontId="9" fillId="0" borderId="1" xfId="1" applyNumberFormat="1" applyFont="1" applyFill="1" applyBorder="1"/>
    <xf numFmtId="164" fontId="10" fillId="0" borderId="1" xfId="0" applyNumberFormat="1" applyFont="1" applyBorder="1" applyAlignment="1">
      <alignment horizontal="right" wrapText="1"/>
    </xf>
    <xf numFmtId="0" fontId="6" fillId="0" borderId="0" xfId="0" applyFont="1" applyAlignment="1">
      <alignment horizontal="center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 2" xfId="1"/>
    <cellStyle name="Обычный 3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view="pageBreakPreview" zoomScale="60" zoomScaleNormal="100" workbookViewId="0">
      <selection activeCell="F4" sqref="F4:H4"/>
    </sheetView>
  </sheetViews>
  <sheetFormatPr defaultRowHeight="12.75" x14ac:dyDescent="0.2"/>
  <cols>
    <col min="1" max="1" width="27.5703125" style="2" customWidth="1"/>
    <col min="2" max="2" width="44.28515625" style="1" customWidth="1"/>
    <col min="3" max="3" width="15.85546875" style="1" customWidth="1"/>
    <col min="4" max="5" width="13.140625" style="1" customWidth="1"/>
    <col min="6" max="6" width="15.42578125" style="1" customWidth="1"/>
    <col min="7" max="8" width="13.140625" style="1" customWidth="1"/>
    <col min="9" max="9" width="15.140625" style="1" customWidth="1"/>
    <col min="10" max="10" width="13.140625" style="1" customWidth="1"/>
    <col min="11" max="11" width="13.85546875" style="1" customWidth="1"/>
    <col min="12" max="12" width="13.140625" style="2" customWidth="1"/>
    <col min="13" max="16384" width="9.140625" style="2"/>
  </cols>
  <sheetData>
    <row r="1" spans="1:12" s="1" customFormat="1" ht="21" customHeight="1" x14ac:dyDescent="0.25">
      <c r="A1" s="25" t="s">
        <v>34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2" s="1" customFormat="1" ht="16.5" customHeight="1" x14ac:dyDescent="0.25">
      <c r="A2" s="25" t="s">
        <v>53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s="1" customFormat="1" ht="32.25" customHeight="1" x14ac:dyDescent="0.25">
      <c r="K3" s="10" t="s">
        <v>52</v>
      </c>
    </row>
    <row r="4" spans="1:12" s="1" customFormat="1" ht="37.5" customHeight="1" x14ac:dyDescent="0.2">
      <c r="A4" s="27" t="s">
        <v>0</v>
      </c>
      <c r="B4" s="27" t="s">
        <v>1</v>
      </c>
      <c r="C4" s="28" t="s">
        <v>41</v>
      </c>
      <c r="D4" s="29"/>
      <c r="E4" s="30"/>
      <c r="F4" s="26" t="s">
        <v>42</v>
      </c>
      <c r="G4" s="26"/>
      <c r="H4" s="26"/>
      <c r="I4" s="26" t="s">
        <v>54</v>
      </c>
      <c r="J4" s="26"/>
      <c r="K4" s="26"/>
      <c r="L4" s="4"/>
    </row>
    <row r="5" spans="1:12" s="1" customFormat="1" ht="40.5" customHeight="1" x14ac:dyDescent="0.2">
      <c r="A5" s="27"/>
      <c r="B5" s="27"/>
      <c r="C5" s="11" t="s">
        <v>22</v>
      </c>
      <c r="D5" s="12" t="s">
        <v>23</v>
      </c>
      <c r="E5" s="11" t="s">
        <v>24</v>
      </c>
      <c r="F5" s="11" t="s">
        <v>22</v>
      </c>
      <c r="G5" s="12" t="s">
        <v>23</v>
      </c>
      <c r="H5" s="11" t="s">
        <v>24</v>
      </c>
      <c r="I5" s="11" t="s">
        <v>22</v>
      </c>
      <c r="J5" s="12" t="s">
        <v>23</v>
      </c>
      <c r="K5" s="11" t="s">
        <v>24</v>
      </c>
      <c r="L5" s="5"/>
    </row>
    <row r="6" spans="1:12" s="1" customFormat="1" ht="15.75" x14ac:dyDescent="0.2">
      <c r="A6" s="13">
        <v>1</v>
      </c>
      <c r="B6" s="13">
        <v>2</v>
      </c>
      <c r="C6" s="13">
        <v>3</v>
      </c>
      <c r="D6" s="14">
        <v>4</v>
      </c>
      <c r="E6" s="14">
        <v>5</v>
      </c>
      <c r="F6" s="13">
        <v>3</v>
      </c>
      <c r="G6" s="14">
        <v>4</v>
      </c>
      <c r="H6" s="14">
        <v>5</v>
      </c>
      <c r="I6" s="13">
        <v>3</v>
      </c>
      <c r="J6" s="14">
        <v>4</v>
      </c>
      <c r="K6" s="14">
        <v>5</v>
      </c>
      <c r="L6" s="3"/>
    </row>
    <row r="7" spans="1:12" ht="47.25" x14ac:dyDescent="0.25">
      <c r="A7" s="21" t="s">
        <v>2</v>
      </c>
      <c r="B7" s="20" t="s">
        <v>3</v>
      </c>
      <c r="C7" s="15">
        <f>C8</f>
        <v>187839.80000000002</v>
      </c>
      <c r="D7" s="15">
        <f t="shared" ref="D7" si="0">D8</f>
        <v>0</v>
      </c>
      <c r="E7" s="15">
        <f>C7+D7</f>
        <v>187839.80000000002</v>
      </c>
      <c r="F7" s="24">
        <f>F8</f>
        <v>179000.3</v>
      </c>
      <c r="G7" s="16">
        <v>0</v>
      </c>
      <c r="H7" s="15">
        <f>F7+G7</f>
        <v>179000.3</v>
      </c>
      <c r="I7" s="24">
        <f>I8</f>
        <v>180038.6</v>
      </c>
      <c r="J7" s="16">
        <v>0</v>
      </c>
      <c r="K7" s="15">
        <f>I7+J7</f>
        <v>180038.6</v>
      </c>
      <c r="L7" s="6"/>
    </row>
    <row r="8" spans="1:12" ht="50.25" customHeight="1" x14ac:dyDescent="0.25">
      <c r="A8" s="21" t="s">
        <v>4</v>
      </c>
      <c r="B8" s="20" t="s">
        <v>28</v>
      </c>
      <c r="C8" s="15">
        <f>C9+C14+C20</f>
        <v>187839.80000000002</v>
      </c>
      <c r="D8" s="15">
        <v>0</v>
      </c>
      <c r="E8" s="15">
        <f t="shared" ref="E8:E16" si="1">C8+D8</f>
        <v>187839.80000000002</v>
      </c>
      <c r="F8" s="15">
        <f>F9+F14+F20</f>
        <v>179000.3</v>
      </c>
      <c r="G8" s="16">
        <v>0</v>
      </c>
      <c r="H8" s="15">
        <f t="shared" ref="H8:H16" si="2">F8+G8</f>
        <v>179000.3</v>
      </c>
      <c r="I8" s="15">
        <f t="shared" ref="I8" si="3">I9+I14+I20</f>
        <v>180038.6</v>
      </c>
      <c r="J8" s="16">
        <v>0</v>
      </c>
      <c r="K8" s="15">
        <f t="shared" ref="K8:K18" si="4">I8+J8</f>
        <v>180038.6</v>
      </c>
      <c r="L8" s="6"/>
    </row>
    <row r="9" spans="1:12" ht="39" customHeight="1" x14ac:dyDescent="0.25">
      <c r="A9" s="21" t="s">
        <v>5</v>
      </c>
      <c r="B9" s="17" t="s">
        <v>6</v>
      </c>
      <c r="C9" s="23">
        <f>C10-C12</f>
        <v>221173.2</v>
      </c>
      <c r="D9" s="18">
        <v>0</v>
      </c>
      <c r="E9" s="15">
        <f t="shared" si="1"/>
        <v>221173.2</v>
      </c>
      <c r="F9" s="15">
        <f>F10-F12</f>
        <v>201222.5</v>
      </c>
      <c r="G9" s="16">
        <v>0</v>
      </c>
      <c r="H9" s="15">
        <f t="shared" si="2"/>
        <v>201222.5</v>
      </c>
      <c r="I9" s="15">
        <f t="shared" ref="I9" si="5">I10-I12</f>
        <v>180038.6</v>
      </c>
      <c r="J9" s="16">
        <v>0</v>
      </c>
      <c r="K9" s="15">
        <f t="shared" si="4"/>
        <v>180038.6</v>
      </c>
      <c r="L9" s="7"/>
    </row>
    <row r="10" spans="1:12" ht="51" customHeight="1" x14ac:dyDescent="0.25">
      <c r="A10" s="21" t="s">
        <v>20</v>
      </c>
      <c r="B10" s="17" t="s">
        <v>35</v>
      </c>
      <c r="C10" s="15">
        <f>C11</f>
        <v>221173.2</v>
      </c>
      <c r="D10" s="15">
        <v>0</v>
      </c>
      <c r="E10" s="15">
        <f t="shared" si="1"/>
        <v>221173.2</v>
      </c>
      <c r="F10" s="18">
        <f>F11</f>
        <v>201222.5</v>
      </c>
      <c r="G10" s="16">
        <v>0</v>
      </c>
      <c r="H10" s="15">
        <f t="shared" si="2"/>
        <v>201222.5</v>
      </c>
      <c r="I10" s="18">
        <f t="shared" ref="I10" si="6">I11</f>
        <v>180038.6</v>
      </c>
      <c r="J10" s="16">
        <v>0</v>
      </c>
      <c r="K10" s="15">
        <f t="shared" si="4"/>
        <v>180038.6</v>
      </c>
      <c r="L10" s="6"/>
    </row>
    <row r="11" spans="1:12" ht="50.25" customHeight="1" x14ac:dyDescent="0.25">
      <c r="A11" s="21" t="s">
        <v>7</v>
      </c>
      <c r="B11" s="17" t="s">
        <v>43</v>
      </c>
      <c r="C11" s="16">
        <v>221173.2</v>
      </c>
      <c r="D11" s="15">
        <v>0</v>
      </c>
      <c r="E11" s="15">
        <f t="shared" si="1"/>
        <v>221173.2</v>
      </c>
      <c r="F11" s="18">
        <v>201222.5</v>
      </c>
      <c r="G11" s="16">
        <v>0</v>
      </c>
      <c r="H11" s="15">
        <f t="shared" si="2"/>
        <v>201222.5</v>
      </c>
      <c r="I11" s="15">
        <v>180038.6</v>
      </c>
      <c r="J11" s="16">
        <v>0</v>
      </c>
      <c r="K11" s="15">
        <f t="shared" si="4"/>
        <v>180038.6</v>
      </c>
      <c r="L11" s="6"/>
    </row>
    <row r="12" spans="1:12" ht="54" customHeight="1" x14ac:dyDescent="0.25">
      <c r="A12" s="21" t="s">
        <v>21</v>
      </c>
      <c r="B12" s="17" t="s">
        <v>36</v>
      </c>
      <c r="C12" s="16">
        <f>C13</f>
        <v>0</v>
      </c>
      <c r="D12" s="15">
        <v>0</v>
      </c>
      <c r="E12" s="15">
        <f t="shared" si="1"/>
        <v>0</v>
      </c>
      <c r="F12" s="18">
        <f>F13</f>
        <v>0</v>
      </c>
      <c r="G12" s="16">
        <v>0</v>
      </c>
      <c r="H12" s="15">
        <f t="shared" si="2"/>
        <v>0</v>
      </c>
      <c r="I12" s="18">
        <f t="shared" ref="I12" si="7">I13</f>
        <v>0</v>
      </c>
      <c r="J12" s="16">
        <v>0</v>
      </c>
      <c r="K12" s="15">
        <f t="shared" si="4"/>
        <v>0</v>
      </c>
      <c r="L12" s="6"/>
    </row>
    <row r="13" spans="1:12" ht="48.75" customHeight="1" x14ac:dyDescent="0.25">
      <c r="A13" s="21" t="s">
        <v>8</v>
      </c>
      <c r="B13" s="17" t="s">
        <v>44</v>
      </c>
      <c r="C13" s="16">
        <v>0</v>
      </c>
      <c r="D13" s="15">
        <v>0</v>
      </c>
      <c r="E13" s="15">
        <f t="shared" si="1"/>
        <v>0</v>
      </c>
      <c r="F13" s="18">
        <v>0</v>
      </c>
      <c r="G13" s="16">
        <v>0</v>
      </c>
      <c r="H13" s="15">
        <f t="shared" si="2"/>
        <v>0</v>
      </c>
      <c r="I13" s="16">
        <v>0</v>
      </c>
      <c r="J13" s="16">
        <v>0</v>
      </c>
      <c r="K13" s="15">
        <f t="shared" si="4"/>
        <v>0</v>
      </c>
      <c r="L13" s="6"/>
    </row>
    <row r="14" spans="1:12" ht="51" customHeight="1" x14ac:dyDescent="0.25">
      <c r="A14" s="21" t="s">
        <v>25</v>
      </c>
      <c r="B14" s="17" t="s">
        <v>37</v>
      </c>
      <c r="C14" s="16">
        <f>C15</f>
        <v>-33333.4</v>
      </c>
      <c r="D14" s="15">
        <f t="shared" ref="D14" si="8">D15</f>
        <v>0</v>
      </c>
      <c r="E14" s="15">
        <f t="shared" si="1"/>
        <v>-33333.4</v>
      </c>
      <c r="F14" s="18">
        <f>F15</f>
        <v>-22222.2</v>
      </c>
      <c r="G14" s="16">
        <v>0</v>
      </c>
      <c r="H14" s="15">
        <f t="shared" si="2"/>
        <v>-22222.2</v>
      </c>
      <c r="I14" s="18">
        <f t="shared" ref="I14" si="9">I15</f>
        <v>0</v>
      </c>
      <c r="J14" s="16">
        <v>0</v>
      </c>
      <c r="K14" s="15">
        <f t="shared" si="4"/>
        <v>0</v>
      </c>
      <c r="L14" s="8"/>
    </row>
    <row r="15" spans="1:12" ht="63" x14ac:dyDescent="0.25">
      <c r="A15" s="21" t="s">
        <v>40</v>
      </c>
      <c r="B15" s="17" t="s">
        <v>38</v>
      </c>
      <c r="C15" s="16">
        <f>C16-C18</f>
        <v>-33333.4</v>
      </c>
      <c r="D15" s="15">
        <v>0</v>
      </c>
      <c r="E15" s="15">
        <f t="shared" si="1"/>
        <v>-33333.4</v>
      </c>
      <c r="F15" s="16">
        <f>F16-F18</f>
        <v>-22222.2</v>
      </c>
      <c r="G15" s="16">
        <v>0</v>
      </c>
      <c r="H15" s="15">
        <f t="shared" si="2"/>
        <v>-22222.2</v>
      </c>
      <c r="I15" s="16">
        <f t="shared" ref="I15" si="10">I16-I18</f>
        <v>0</v>
      </c>
      <c r="J15" s="16">
        <v>0</v>
      </c>
      <c r="K15" s="15">
        <f t="shared" si="4"/>
        <v>0</v>
      </c>
      <c r="L15" s="8"/>
    </row>
    <row r="16" spans="1:12" ht="63" x14ac:dyDescent="0.25">
      <c r="A16" s="21" t="s">
        <v>45</v>
      </c>
      <c r="B16" s="17" t="s">
        <v>46</v>
      </c>
      <c r="C16" s="16">
        <f>C17</f>
        <v>0</v>
      </c>
      <c r="D16" s="16">
        <f t="shared" ref="D16" si="11">D17</f>
        <v>0</v>
      </c>
      <c r="E16" s="15">
        <f t="shared" si="1"/>
        <v>0</v>
      </c>
      <c r="F16" s="16">
        <f>F17</f>
        <v>0</v>
      </c>
      <c r="G16" s="16">
        <v>0</v>
      </c>
      <c r="H16" s="15">
        <f t="shared" si="2"/>
        <v>0</v>
      </c>
      <c r="I16" s="16">
        <f>I17</f>
        <v>0</v>
      </c>
      <c r="J16" s="16">
        <v>0</v>
      </c>
      <c r="K16" s="15">
        <f t="shared" si="4"/>
        <v>0</v>
      </c>
      <c r="L16" s="8"/>
    </row>
    <row r="17" spans="1:12" ht="63.75" customHeight="1" x14ac:dyDescent="0.25">
      <c r="A17" s="21" t="s">
        <v>47</v>
      </c>
      <c r="B17" s="17" t="s">
        <v>48</v>
      </c>
      <c r="C17" s="16">
        <v>0</v>
      </c>
      <c r="D17" s="16">
        <v>0</v>
      </c>
      <c r="E17" s="15">
        <f t="shared" ref="E17:E19" si="12">C17+D17</f>
        <v>0</v>
      </c>
      <c r="F17" s="16">
        <v>0</v>
      </c>
      <c r="G17" s="16">
        <v>0</v>
      </c>
      <c r="H17" s="15">
        <f t="shared" ref="H17:H19" si="13">F17+G17</f>
        <v>0</v>
      </c>
      <c r="I17" s="16">
        <v>0</v>
      </c>
      <c r="J17" s="16">
        <v>0</v>
      </c>
      <c r="K17" s="15">
        <f t="shared" si="4"/>
        <v>0</v>
      </c>
      <c r="L17" s="8"/>
    </row>
    <row r="18" spans="1:12" ht="81" customHeight="1" x14ac:dyDescent="0.25">
      <c r="A18" s="21" t="s">
        <v>26</v>
      </c>
      <c r="B18" s="20" t="s">
        <v>39</v>
      </c>
      <c r="C18" s="16">
        <f>C19</f>
        <v>33333.4</v>
      </c>
      <c r="D18" s="16">
        <f t="shared" ref="D18" si="14">D19</f>
        <v>0</v>
      </c>
      <c r="E18" s="15">
        <f t="shared" si="12"/>
        <v>33333.4</v>
      </c>
      <c r="F18" s="16">
        <f>F19</f>
        <v>22222.2</v>
      </c>
      <c r="G18" s="16">
        <v>0</v>
      </c>
      <c r="H18" s="15">
        <f t="shared" si="13"/>
        <v>22222.2</v>
      </c>
      <c r="I18" s="16">
        <f>I19</f>
        <v>0</v>
      </c>
      <c r="J18" s="16">
        <v>0</v>
      </c>
      <c r="K18" s="15">
        <f t="shared" si="4"/>
        <v>0</v>
      </c>
      <c r="L18" s="8"/>
    </row>
    <row r="19" spans="1:12" ht="64.5" customHeight="1" x14ac:dyDescent="0.25">
      <c r="A19" s="21" t="s">
        <v>27</v>
      </c>
      <c r="B19" s="20" t="s">
        <v>49</v>
      </c>
      <c r="C19" s="16">
        <v>33333.4</v>
      </c>
      <c r="D19" s="16">
        <v>0</v>
      </c>
      <c r="E19" s="15">
        <f t="shared" si="12"/>
        <v>33333.4</v>
      </c>
      <c r="F19" s="16">
        <v>22222.2</v>
      </c>
      <c r="G19" s="16">
        <v>0</v>
      </c>
      <c r="H19" s="15">
        <f t="shared" si="13"/>
        <v>22222.2</v>
      </c>
      <c r="I19" s="16">
        <v>0</v>
      </c>
      <c r="J19" s="16">
        <v>0</v>
      </c>
      <c r="K19" s="15">
        <f t="shared" ref="K19" si="15">I19+J19</f>
        <v>0</v>
      </c>
      <c r="L19" s="8"/>
    </row>
    <row r="20" spans="1:12" ht="39" customHeight="1" x14ac:dyDescent="0.25">
      <c r="A20" s="21" t="s">
        <v>9</v>
      </c>
      <c r="B20" s="17" t="s">
        <v>29</v>
      </c>
      <c r="C20" s="15">
        <f>C21+C25</f>
        <v>0</v>
      </c>
      <c r="D20" s="16">
        <v>0</v>
      </c>
      <c r="E20" s="16">
        <v>0</v>
      </c>
      <c r="F20" s="16">
        <f>F21+F25</f>
        <v>0</v>
      </c>
      <c r="G20" s="16">
        <v>0</v>
      </c>
      <c r="H20" s="16">
        <v>0</v>
      </c>
      <c r="I20" s="16">
        <f t="shared" ref="I20" si="16">I21+I25</f>
        <v>0</v>
      </c>
      <c r="J20" s="16">
        <v>0</v>
      </c>
      <c r="K20" s="16">
        <v>0</v>
      </c>
      <c r="L20" s="8"/>
    </row>
    <row r="21" spans="1:12" ht="39" customHeight="1" x14ac:dyDescent="0.25">
      <c r="A21" s="21" t="s">
        <v>10</v>
      </c>
      <c r="B21" s="20" t="s">
        <v>50</v>
      </c>
      <c r="C21" s="15">
        <f t="shared" ref="C21:D23" si="17">C22</f>
        <v>-5474909.9000000004</v>
      </c>
      <c r="D21" s="16">
        <f t="shared" si="17"/>
        <v>132333.79999999999</v>
      </c>
      <c r="E21" s="16">
        <f t="shared" ref="E21:F22" si="18">E22</f>
        <v>-5342576.1000000006</v>
      </c>
      <c r="F21" s="15">
        <f t="shared" si="18"/>
        <v>-5373307.7999999998</v>
      </c>
      <c r="G21" s="16">
        <v>-3675.1</v>
      </c>
      <c r="H21" s="16">
        <f t="shared" ref="H21:I22" si="19">H22</f>
        <v>-5376982.8999999994</v>
      </c>
      <c r="I21" s="15">
        <f t="shared" si="19"/>
        <v>-5241384.8</v>
      </c>
      <c r="J21" s="16">
        <v>20493.7</v>
      </c>
      <c r="K21" s="16">
        <f>K22</f>
        <v>-5350864.7</v>
      </c>
      <c r="L21" s="8"/>
    </row>
    <row r="22" spans="1:12" ht="39" customHeight="1" x14ac:dyDescent="0.25">
      <c r="A22" s="21" t="s">
        <v>11</v>
      </c>
      <c r="B22" s="20" t="s">
        <v>12</v>
      </c>
      <c r="C22" s="15">
        <f t="shared" si="17"/>
        <v>-5474909.9000000004</v>
      </c>
      <c r="D22" s="15">
        <f t="shared" si="17"/>
        <v>132333.79999999999</v>
      </c>
      <c r="E22" s="15">
        <f t="shared" si="18"/>
        <v>-5342576.1000000006</v>
      </c>
      <c r="F22" s="15">
        <f>F23</f>
        <v>-5373307.7999999998</v>
      </c>
      <c r="G22" s="16">
        <v>-3675.1</v>
      </c>
      <c r="H22" s="15">
        <f t="shared" si="19"/>
        <v>-5376982.8999999994</v>
      </c>
      <c r="I22" s="15">
        <f t="shared" si="19"/>
        <v>-5241384.8</v>
      </c>
      <c r="J22" s="16">
        <f>J23</f>
        <v>-109479.9</v>
      </c>
      <c r="K22" s="15">
        <f>K23</f>
        <v>-5350864.7</v>
      </c>
      <c r="L22" s="6"/>
    </row>
    <row r="23" spans="1:12" ht="39" customHeight="1" x14ac:dyDescent="0.25">
      <c r="A23" s="21" t="s">
        <v>13</v>
      </c>
      <c r="B23" s="20" t="s">
        <v>30</v>
      </c>
      <c r="C23" s="15">
        <f t="shared" si="17"/>
        <v>-5474909.9000000004</v>
      </c>
      <c r="D23" s="15">
        <f t="shared" si="17"/>
        <v>132333.79999999999</v>
      </c>
      <c r="E23" s="15">
        <f>C23+D23</f>
        <v>-5342576.1000000006</v>
      </c>
      <c r="F23" s="15">
        <f t="shared" ref="F23:F25" si="20">F24</f>
        <v>-5373307.7999999998</v>
      </c>
      <c r="G23" s="16">
        <v>-3675.1</v>
      </c>
      <c r="H23" s="15">
        <f>F23+G23</f>
        <v>-5376982.8999999994</v>
      </c>
      <c r="I23" s="15">
        <f>I24</f>
        <v>-5241384.8</v>
      </c>
      <c r="J23" s="16">
        <f>J24</f>
        <v>-109479.9</v>
      </c>
      <c r="K23" s="15">
        <f>I23+J23</f>
        <v>-5350864.7</v>
      </c>
      <c r="L23" s="6"/>
    </row>
    <row r="24" spans="1:12" ht="39" customHeight="1" x14ac:dyDescent="0.25">
      <c r="A24" s="21" t="s">
        <v>14</v>
      </c>
      <c r="B24" s="20" t="s">
        <v>31</v>
      </c>
      <c r="C24" s="15">
        <v>-5474909.9000000004</v>
      </c>
      <c r="D24" s="15">
        <v>132333.79999999999</v>
      </c>
      <c r="E24" s="15">
        <f>C24+D24</f>
        <v>-5342576.1000000006</v>
      </c>
      <c r="F24" s="15">
        <v>-5373307.7999999998</v>
      </c>
      <c r="G24" s="16">
        <v>-3675.1</v>
      </c>
      <c r="H24" s="15">
        <f>F24+G24</f>
        <v>-5376982.8999999994</v>
      </c>
      <c r="I24" s="15">
        <v>-5241384.8</v>
      </c>
      <c r="J24" s="16">
        <v>-109479.9</v>
      </c>
      <c r="K24" s="15">
        <f>I24+J24</f>
        <v>-5350864.7</v>
      </c>
      <c r="L24" s="6"/>
    </row>
    <row r="25" spans="1:12" ht="31.5" x14ac:dyDescent="0.25">
      <c r="A25" s="21" t="s">
        <v>15</v>
      </c>
      <c r="B25" s="20" t="s">
        <v>51</v>
      </c>
      <c r="C25" s="15">
        <f>C26</f>
        <v>5474909.9000000004</v>
      </c>
      <c r="D25" s="15">
        <f t="shared" ref="D25:E27" si="21">D26</f>
        <v>-132333.79999999999</v>
      </c>
      <c r="E25" s="15">
        <f t="shared" si="21"/>
        <v>5342576.1000000006</v>
      </c>
      <c r="F25" s="15">
        <f t="shared" si="20"/>
        <v>5373307.7999999998</v>
      </c>
      <c r="G25" s="19">
        <v>3675.1</v>
      </c>
      <c r="H25" s="15">
        <f t="shared" ref="H25:H26" si="22">H26</f>
        <v>5376982.8999999994</v>
      </c>
      <c r="I25" s="15">
        <f t="shared" ref="I25:K26" si="23">I26</f>
        <v>5241384.8</v>
      </c>
      <c r="J25" s="19">
        <f t="shared" si="23"/>
        <v>109479.9</v>
      </c>
      <c r="K25" s="15">
        <f t="shared" si="23"/>
        <v>5350864.7</v>
      </c>
      <c r="L25" s="6"/>
    </row>
    <row r="26" spans="1:12" ht="31.5" x14ac:dyDescent="0.25">
      <c r="A26" s="22" t="s">
        <v>16</v>
      </c>
      <c r="B26" s="20" t="s">
        <v>17</v>
      </c>
      <c r="C26" s="15">
        <f>C27</f>
        <v>5474909.9000000004</v>
      </c>
      <c r="D26" s="15">
        <f t="shared" si="21"/>
        <v>-132333.79999999999</v>
      </c>
      <c r="E26" s="15">
        <f t="shared" si="21"/>
        <v>5342576.1000000006</v>
      </c>
      <c r="F26" s="15">
        <f>F27</f>
        <v>5373307.7999999998</v>
      </c>
      <c r="G26" s="19">
        <v>3675.1</v>
      </c>
      <c r="H26" s="15">
        <f t="shared" si="22"/>
        <v>5376982.8999999994</v>
      </c>
      <c r="I26" s="15">
        <f t="shared" si="23"/>
        <v>5241384.8</v>
      </c>
      <c r="J26" s="19">
        <f t="shared" si="23"/>
        <v>109479.9</v>
      </c>
      <c r="K26" s="15">
        <f t="shared" si="23"/>
        <v>5350864.7</v>
      </c>
      <c r="L26" s="6"/>
    </row>
    <row r="27" spans="1:12" ht="31.5" x14ac:dyDescent="0.25">
      <c r="A27" s="22" t="s">
        <v>18</v>
      </c>
      <c r="B27" s="20" t="s">
        <v>32</v>
      </c>
      <c r="C27" s="15">
        <f>C28</f>
        <v>5474909.9000000004</v>
      </c>
      <c r="D27" s="15">
        <f t="shared" si="21"/>
        <v>-132333.79999999999</v>
      </c>
      <c r="E27" s="15">
        <f t="shared" si="21"/>
        <v>5342576.1000000006</v>
      </c>
      <c r="F27" s="15">
        <f>F28</f>
        <v>5373307.7999999998</v>
      </c>
      <c r="G27" s="19">
        <v>3675.1</v>
      </c>
      <c r="H27" s="15">
        <f>F27+G27</f>
        <v>5376982.8999999994</v>
      </c>
      <c r="I27" s="15">
        <f>I28</f>
        <v>5241384.8</v>
      </c>
      <c r="J27" s="19">
        <f>J28</f>
        <v>109479.9</v>
      </c>
      <c r="K27" s="15">
        <f>I27+J27</f>
        <v>5350864.7</v>
      </c>
      <c r="L27" s="6"/>
    </row>
    <row r="28" spans="1:12" ht="31.5" x14ac:dyDescent="0.25">
      <c r="A28" s="22" t="s">
        <v>19</v>
      </c>
      <c r="B28" s="20" t="s">
        <v>33</v>
      </c>
      <c r="C28" s="15">
        <v>5474909.9000000004</v>
      </c>
      <c r="D28" s="19">
        <v>-132333.79999999999</v>
      </c>
      <c r="E28" s="15">
        <f>C28+D28</f>
        <v>5342576.1000000006</v>
      </c>
      <c r="F28" s="15">
        <v>5373307.7999999998</v>
      </c>
      <c r="G28" s="19">
        <v>10821.3</v>
      </c>
      <c r="H28" s="15">
        <f>F28+G28</f>
        <v>5384129.0999999996</v>
      </c>
      <c r="I28" s="15">
        <v>5241384.8</v>
      </c>
      <c r="J28" s="19">
        <v>109479.9</v>
      </c>
      <c r="K28" s="15">
        <f>I28+J28</f>
        <v>5350864.7</v>
      </c>
    </row>
    <row r="31" spans="1:12" x14ac:dyDescent="0.2">
      <c r="E31" s="9"/>
      <c r="F31" s="9"/>
      <c r="G31" s="9"/>
      <c r="H31" s="9"/>
      <c r="I31" s="9"/>
      <c r="J31" s="9"/>
      <c r="K31" s="9"/>
    </row>
  </sheetData>
  <mergeCells count="7">
    <mergeCell ref="A1:K1"/>
    <mergeCell ref="A2:K2"/>
    <mergeCell ref="I4:K4"/>
    <mergeCell ref="A4:A5"/>
    <mergeCell ref="B4:B5"/>
    <mergeCell ref="C4:E4"/>
    <mergeCell ref="F4:H4"/>
  </mergeCells>
  <printOptions horizontalCentered="1"/>
  <pageMargins left="0.78740157480314965" right="0.39370078740157483" top="0.78740157480314965" bottom="0.59055118110236227" header="0.31496062992125984" footer="0.31496062992125984"/>
  <pageSetup paperSize="9" scale="67" firstPageNumber="262" fitToHeight="0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 поправ в источ</vt:lpstr>
      <vt:lpstr>'Табл поправ в источ'!Заголовки_для_печати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2024-11-28T05:18:10Z</dcterms:modified>
</cp:coreProperties>
</file>