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NikolaevaES\Desktop\"/>
    </mc:Choice>
  </mc:AlternateContent>
  <bookViews>
    <workbookView xWindow="0" yWindow="0" windowWidth="28800" windowHeight="11835"/>
  </bookViews>
  <sheets>
    <sheet name="Лист3" sheetId="3" r:id="rId1"/>
  </sheets>
  <definedNames>
    <definedName name="_xlnm.Print_Area" localSheetId="0">Лист3!$A$1:$Q$37</definedName>
  </definedNames>
  <calcPr calcId="152511" iterate="1"/>
</workbook>
</file>

<file path=xl/calcChain.xml><?xml version="1.0" encoding="utf-8"?>
<calcChain xmlns="http://schemas.openxmlformats.org/spreadsheetml/2006/main">
  <c r="N6" i="3" l="1"/>
  <c r="L6" i="3"/>
  <c r="J6" i="3"/>
  <c r="J7" i="3"/>
  <c r="I6" i="3"/>
  <c r="I7" i="3"/>
  <c r="G6" i="3"/>
  <c r="D6" i="3"/>
  <c r="O28" i="3"/>
  <c r="N28" i="3"/>
  <c r="L28" i="3"/>
  <c r="J28" i="3"/>
  <c r="I28" i="3"/>
  <c r="G28" i="3"/>
  <c r="E28" i="3"/>
  <c r="D28" i="3"/>
  <c r="B28" i="3"/>
  <c r="O7" i="3"/>
  <c r="N7" i="3"/>
  <c r="L7" i="3"/>
  <c r="G7" i="3"/>
  <c r="E7" i="3"/>
  <c r="D7" i="3"/>
  <c r="B20" i="3"/>
  <c r="C28" i="3" l="1"/>
  <c r="F28" i="3"/>
  <c r="H28" i="3"/>
  <c r="K28" i="3"/>
  <c r="M28" i="3"/>
  <c r="P28" i="3"/>
  <c r="C7" i="3"/>
  <c r="F7" i="3"/>
  <c r="H7" i="3"/>
  <c r="K7" i="3"/>
  <c r="M7" i="3"/>
  <c r="P7" i="3"/>
  <c r="E6" i="3"/>
  <c r="M6" i="3" l="1"/>
  <c r="F6" i="3"/>
  <c r="P6" i="3"/>
  <c r="H6" i="3"/>
  <c r="O6" i="3"/>
  <c r="K6" i="3"/>
  <c r="C6" i="3"/>
  <c r="I10" i="3" l="1"/>
  <c r="B12" i="3" l="1"/>
  <c r="G12" i="3"/>
  <c r="L12" i="3"/>
  <c r="B27" i="3"/>
  <c r="G27" i="3"/>
  <c r="L27" i="3"/>
  <c r="L13" i="3" l="1"/>
  <c r="B13" i="3"/>
  <c r="B9" i="3"/>
  <c r="G13" i="3"/>
  <c r="B7" i="3" l="1"/>
  <c r="B6" i="3" s="1"/>
</calcChain>
</file>

<file path=xl/sharedStrings.xml><?xml version="1.0" encoding="utf-8"?>
<sst xmlns="http://schemas.openxmlformats.org/spreadsheetml/2006/main" count="58" uniqueCount="48">
  <si>
    <t>Уточненный план по бюджету*</t>
  </si>
  <si>
    <t>Всего</t>
  </si>
  <si>
    <t>Наименование подпрограмм, структурных элементов</t>
  </si>
  <si>
    <t>Результат реализации структурного элемента (мероприятия), причина невыполнения или неполного выполнения структурного элемента (мероприятия)</t>
  </si>
  <si>
    <t xml:space="preserve">План по программе (с изменениями)*
</t>
  </si>
  <si>
    <t>Кассовое исполнение*</t>
  </si>
  <si>
    <t>тыс.рублей</t>
  </si>
  <si>
    <t>федеральный 
бюджет</t>
  </si>
  <si>
    <t xml:space="preserve">окружной
бюджет </t>
  </si>
  <si>
    <t>городской бюджет</t>
  </si>
  <si>
    <t>другие 
источники</t>
  </si>
  <si>
    <t xml:space="preserve">Отчет о ходе реализации муниципальной программы "Укрепление межнационального и межконфессионального согласия, профилактика экстремизма в городе Пыть-Яхе" за 3 квартал 2024 года      </t>
  </si>
  <si>
    <t>Муниципальная программа "Укрепление межнационального согласия, профилактика экстремизма в городе Пыть-Яхе" (всего)</t>
  </si>
  <si>
    <t>Подпрограмма I.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</si>
  <si>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В настоящее время организована работа по заключению муниципальных контрактов на общую сумму 142,3 тыс. рублей на изготовление и поставку наградной продукции участникам ежегодного конкурса национальных культур "Моя Югра, моя Россия", запланированного к проведению 7 ноября 2024 года на территории МАУК "МКЦ "Феникс"</t>
  </si>
  <si>
    <t>1.6. Проведение информационных кампании, направленных на укрепление общероссийского гражданского единства и гармонизацию межнациональных и межконфессиональных отношений, профилактику экстремизма (всего)</t>
  </si>
  <si>
    <t>1.5. Развитие и использование потенциала молодежи в интересах укрепления единства российской нации, упрочения мира и согласия (всего)</t>
  </si>
  <si>
    <t>1.4. Укрепление общероссийской гражданской идентичности. Мероприятия, приуроченные к памятным датам в истории народов России, государственным праздникам (День Конституции России, День России, День государственного флага России, День народного единства) (всего)</t>
  </si>
  <si>
    <t>1.3. Мероприятия просветительского характера для представителей общественных объединений, религиозных организаций по вопросам укрепления межнационального и межконфессионального согласия, обеспечения социальной и культурной адаптации могрантов, профилактики экстремизма на территории муниципального образования (всего)</t>
  </si>
  <si>
    <t>1.2. Содействие религиозным организациям в культурно-просветительской и социально-значимой деятельности, направленной на развитие межнационального и межконфессионального диалога, возрождению семейных ценностей, противодействия экстремизму, национальной и религиозной нетерпимости (всего)</t>
  </si>
  <si>
    <t>1.1. Оказание поддержки некоммерческим организациям для реализации проектов и участия в сфере межнациональных (межэтнических) отношений, профилактика экстремизма (всего)</t>
  </si>
  <si>
    <t xml:space="preserve">В настоящее время запланировано заключение муниципального контракта на изготовление и поставку наградной продукции (Сертификаты) для участников Онлайн-Конкурса социальной рекламы "Давайте дружить народами" 06 декабря 2024 года. Общая сумма контракта составит 10,0 тыс. руб. </t>
  </si>
  <si>
    <t xml:space="preserve">Контракт № 36 от 12.03.2024 с ООО "РК Медиа Тайм" на изготовление баннера на тему адаптация мигрантов. Общая сумма контракта - 13,0 тыс. руб. из них бюджет автономного округа 5,2 тыс. руб., местный бюджет 7,8 тыс. руб. Оплата произведена согласно условиям муниципального контракта. Контракт с ООО "Лучший выбор" № 44 от 25.03.2024 на изготовление буклетов. Общая сумма контракта составила 73,8 тыс. руб., из них бюджет автономного округа 29,5 тыс. руб., местный бюджет 44,3 тыс. руб. Оплата произведена согласно условиям контракта. Оплата произведена согласно условиям муниципального контракта. Контракт № 49 от 08.04.2024 с гр. Богомоловым Р.И. (самозанятый) на изготовление и поставку следующей продукции: - стойка баннерная двухсторонняя уличная 2,0*1,0 м с утяжелителями (1 шт.); - стойка баннерная двухсторонняя уличная 2,0*1,5м с утяжелителем (1 шт.); - баннер 2,0*1,0м (2 шт.); - баннер 2,0*1,5м (2 шт). Общая сумма контракта составила 75,4 тыс. руб., из них бюджет автономного округа 14,2 тыс. руб., местный бюджет 61,2 тыс. руб. Оплата произведена согласно условий муниципального контракта </t>
  </si>
  <si>
    <t>1.18. Проведение мероприйтий с мигрантами на знание русского языка, истории, культуры и традиций народов России (всего)</t>
  </si>
  <si>
    <t>1.17. Проведение в местах компактного проживания мигрантов просветительских мероприятий (всего)</t>
  </si>
  <si>
    <t>1.16. Поддержка деятельности социально-ориентированных некоммерческих организаций, оказывающих услуги, направленные на развитие межнационального сотрудничества, сохранение и защиту самобытности культуры, языков и традиций народов Российской Федерации, проживающих в городе Пыть-Яхе, социальную и культурную адаптацию путем проведения конкурса (всего)</t>
  </si>
  <si>
    <t>1.15. Создание и поддержка центра национальных культур (всего)</t>
  </si>
  <si>
    <t>1.14. Привлечение средств массовой информации к формированию положительного образа мигранта, популяризации легального труда мигрантов (всего)</t>
  </si>
  <si>
    <t>1.12. Реализация мер, направленных на социальную и культурную адаптацию мигрантов, анализ их эффективности, в том числе издание и распространение информационных материалов для мигрантов (всего)</t>
  </si>
  <si>
    <t>1.13. Совершенствование системы мер, обеспечивающих уважительное отношение мигрантов к культуре и традициям принимающего сообщества (всего)</t>
  </si>
  <si>
    <t>1.11. Просветительские мероприятия, направленные на популяризацию и поддержку родных языков народов России, проживающих в муниципальном образовании (всего)</t>
  </si>
  <si>
    <t>1.10. Просветительские мероприятия, направленные на популяризацию и поддержку русского языка, как государственного языка Российской Федерации и языка межнационального общения (всего)</t>
  </si>
  <si>
    <t>1.9. Содействие этнокультурному многообразию народов России (всего)</t>
  </si>
  <si>
    <t>1.8. Конкурс социальной рекламы (видеоролик, плакат), направленной на укрепление общероссийского гражданского единства, гармонизацию межнациональных и межконфессиональных отношений, профилактику экстремизма (всего)</t>
  </si>
  <si>
    <t>1.7. Конкурс журналистских работ и проектов (программ) редакций СМИ по освещению мероприятий, направленных на укрепление общероссийского гражданского единства, гармонизацию межнациональных и межконфессиональных отношений, профилактику экстремизма (всего)</t>
  </si>
  <si>
    <t>Подпрограмма II. Участие в профилактике экстремизма, а также в минимизации и (или) ликвидации последствий проявлений экстремизма (всего)</t>
  </si>
  <si>
    <t>Заключен контракт с ООО "Лучший выбор" на изготовление памятки в количестве 5000 шт. об ответственности за участие в экстремистской деятельности. Сумма контракта 40,0 тыс. руб.</t>
  </si>
  <si>
    <t>В рамках проведенного 21 сентября 2024 года "Патриотического забега" были заключены мениципальные контракты (№ 104 от 04.09.2024, № 109 от 10.09.2024, № 110 от 11.09.2024) на изготовление и поставку наградной продукции на общую сумму 142,0 тыс. руб. Оставшиеся денежные средства будут потрачены на изготовление и поставку наградной продукции в рамках запланированного к проведению в ноябре 2024 года мероприятий на базе МБОУ СОШ № 1 Молодежной резиденцией "Беседка"</t>
  </si>
  <si>
    <t>Подпрограмма III Создание условий для антитеррористической безопасности в муниципальном образовании</t>
  </si>
  <si>
    <t>2.6. Повышение профессионального уровня работников образовательных организаций, учреждений культуры,  спорта, социальной и молодежной политики в сфере профилактики экстремизма, внедрение и использование новых методик, направленных на профилактику экстремизма (всего)</t>
  </si>
  <si>
    <t>2.5.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 (всего)</t>
  </si>
  <si>
    <t>2.4.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 (всего)</t>
  </si>
  <si>
    <t>2.3. Мониторинг экстремистских настроений в молодежной среде (всего)</t>
  </si>
  <si>
    <t>2.2. Реализация мер по профилактике распространения экстремистской идеологии, создание экспертной панели ждя возможности оперативно выявлять и своевременно реагировать на зарождающиеся конфликты в сфере межнациональных и этноконфессиональных отношений (всего)</t>
  </si>
  <si>
    <t>2.1. Обеспечение эффективного мониторинга состоянию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 (всего)</t>
  </si>
  <si>
    <t>3.1. Повышение уровня антитеррористической защищенности муниципальнцх объектов (всего)</t>
  </si>
  <si>
    <t xml:space="preserve">Исполнитель Главный специалист отдела по работе с комиссиями и Советом по противодействию коррупции управления по внутренней политике 
Клос Александр Владимирович 
8 (3463) 46-55-95
</t>
  </si>
  <si>
    <t>В октябре 2024 года запланировано заключение муниципального контракта на поставку подарочной продукции для участников музыкально-театрального представления "Свет материнской любви", приуроченный ко Дню Матери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</si>
</sst>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0"/>
      <name val="Arial"/>
    </font>
    <font>
      <sz val="8"/>
      <name val="Times New Roman"/>
      <family val="1"/>
      <charset val="204"/>
    </font>
    <font>
      <b/>
      <sz val="10"/>
      <name val="Times New Roman"/>
      <family val="1"/>
      <charset val="204"/>
    </font>
    <font>
      <b/>
      <sz val="10"/>
      <name val="Arial"/>
      <family val="2"/>
      <charset val="204"/>
    </font>
    <font>
      <sz val="8"/>
      <name val="Arial"/>
      <family val="2"/>
      <charset val="204"/>
    </font>
    <font>
      <b/>
      <sz val="8"/>
      <name val="Times New Roman"/>
      <family val="1"/>
      <charset val="204"/>
    </font>
    <font>
      <b/>
      <sz val="8"/>
      <name val="Arial"/>
      <family val="2"/>
      <charset val="204"/>
    </font>
    <font>
      <b/>
      <sz val="12"/>
      <name val="Times New Roman"/>
      <family val="1"/>
      <charset val="204"/>
    </font>
    <font>
      <b/>
      <sz val="14"/>
      <name val="Arial"/>
      <family val="2"/>
      <charset val="204"/>
    </font>
    <font>
      <sz val="12"/>
      <name val="Times New Roman"/>
      <family val="1"/>
      <charset val="204"/>
    </font>
    <font>
      <sz val="12"/>
      <name val="Arial"/>
      <family val="2"/>
      <charset val="204"/>
    </font>
    <font>
      <sz val="8"/>
      <color indexed="10"/>
      <name val="Times New Roman"/>
      <family val="1"/>
      <charset val="204"/>
    </font>
    <font>
      <b/>
      <sz val="8"/>
      <color theme="1"/>
      <name val="Times New Roman"/>
      <family val="1"/>
      <charset val="204"/>
    </font>
    <font>
      <sz val="10"/>
      <name val="Times New Roman"/>
      <family val="1"/>
      <charset val="204"/>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rgb="FFFFFF99"/>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s>
  <cellStyleXfs count="1">
    <xf numFmtId="0" fontId="0" fillId="0" borderId="0"/>
  </cellStyleXfs>
  <cellXfs count="49">
    <xf numFmtId="0" fontId="0" fillId="0" borderId="0" xfId="0"/>
    <xf numFmtId="0" fontId="8" fillId="0" borderId="0" xfId="0" applyFont="1" applyAlignment="1" applyProtection="1">
      <alignment vertical="center"/>
      <protection locked="0"/>
    </xf>
    <xf numFmtId="0" fontId="3"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Fill="1" applyAlignment="1" applyProtection="1">
      <alignment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1" fillId="0" borderId="1" xfId="0" applyFont="1" applyFill="1" applyBorder="1" applyAlignment="1" applyProtection="1">
      <alignment horizontal="left" vertical="top" wrapText="1"/>
      <protection locked="0"/>
    </xf>
    <xf numFmtId="0" fontId="1" fillId="0" borderId="1" xfId="0" applyFont="1" applyFill="1" applyBorder="1" applyAlignment="1" applyProtection="1">
      <alignment horizontal="left" vertical="center" wrapText="1"/>
      <protection locked="0"/>
    </xf>
    <xf numFmtId="164" fontId="1" fillId="0" borderId="1" xfId="0" applyNumberFormat="1" applyFont="1" applyFill="1" applyBorder="1" applyAlignment="1" applyProtection="1">
      <alignment vertical="center"/>
      <protection locked="0"/>
    </xf>
    <xf numFmtId="0" fontId="4" fillId="0" borderId="0" xfId="0" applyFont="1" applyFill="1" applyAlignment="1" applyProtection="1">
      <alignment vertical="center"/>
      <protection locked="0"/>
    </xf>
    <xf numFmtId="0" fontId="6" fillId="0" borderId="0" xfId="0" applyFont="1" applyFill="1" applyAlignment="1" applyProtection="1">
      <alignment vertical="center"/>
      <protection locked="0"/>
    </xf>
    <xf numFmtId="0" fontId="1" fillId="0" borderId="0" xfId="0" applyFont="1" applyAlignment="1" applyProtection="1">
      <alignment vertical="top"/>
      <protection locked="0"/>
    </xf>
    <xf numFmtId="164" fontId="1" fillId="0" borderId="0" xfId="0" applyNumberFormat="1" applyFont="1" applyAlignment="1" applyProtection="1">
      <alignment vertical="center"/>
      <protection locked="0"/>
    </xf>
    <xf numFmtId="0" fontId="9" fillId="0" borderId="0" xfId="0" applyFont="1" applyAlignment="1" applyProtection="1">
      <alignment vertical="top"/>
      <protection locked="0"/>
    </xf>
    <xf numFmtId="0" fontId="9" fillId="0" borderId="0" xfId="0" applyFont="1" applyAlignment="1" applyProtection="1">
      <alignment vertical="center"/>
      <protection locked="0"/>
    </xf>
    <xf numFmtId="0" fontId="10" fillId="0" borderId="0" xfId="0" applyFont="1" applyAlignment="1" applyProtection="1">
      <alignment vertical="center"/>
      <protection locked="0"/>
    </xf>
    <xf numFmtId="0" fontId="4" fillId="0" borderId="0" xfId="0" applyFont="1" applyAlignment="1" applyProtection="1">
      <alignment vertical="top"/>
      <protection locked="0"/>
    </xf>
    <xf numFmtId="164" fontId="5" fillId="2" borderId="1" xfId="0" applyNumberFormat="1" applyFont="1" applyFill="1" applyBorder="1" applyAlignment="1" applyProtection="1">
      <alignment vertical="center"/>
      <protection hidden="1"/>
    </xf>
    <xf numFmtId="164" fontId="5" fillId="3" borderId="1" xfId="0" applyNumberFormat="1" applyFont="1" applyFill="1" applyBorder="1" applyAlignment="1" applyProtection="1">
      <alignment vertical="center"/>
      <protection hidden="1"/>
    </xf>
    <xf numFmtId="164" fontId="11" fillId="0" borderId="0" xfId="0" applyNumberFormat="1" applyFont="1" applyFill="1" applyAlignment="1" applyProtection="1">
      <alignment vertical="center"/>
      <protection locked="0"/>
    </xf>
    <xf numFmtId="0" fontId="1" fillId="4" borderId="1" xfId="0" applyFont="1" applyFill="1" applyBorder="1" applyAlignment="1" applyProtection="1">
      <alignment horizontal="left" vertical="top" wrapText="1"/>
      <protection locked="0"/>
    </xf>
    <xf numFmtId="0" fontId="1" fillId="4" borderId="1" xfId="0" applyFont="1" applyFill="1" applyBorder="1" applyAlignment="1" applyProtection="1">
      <alignment horizontal="left" vertical="center" wrapText="1"/>
      <protection locked="0"/>
    </xf>
    <xf numFmtId="164" fontId="1" fillId="4" borderId="1" xfId="0" applyNumberFormat="1" applyFont="1" applyFill="1" applyBorder="1" applyAlignment="1" applyProtection="1">
      <alignment vertical="center"/>
      <protection locked="0"/>
    </xf>
    <xf numFmtId="0" fontId="4" fillId="4" borderId="0" xfId="0" applyFont="1" applyFill="1" applyAlignment="1" applyProtection="1">
      <alignment vertical="center"/>
      <protection locked="0"/>
    </xf>
    <xf numFmtId="164" fontId="5" fillId="5" borderId="1" xfId="0" applyNumberFormat="1" applyFont="1" applyFill="1" applyBorder="1" applyAlignment="1" applyProtection="1">
      <alignment vertical="center"/>
      <protection hidden="1"/>
    </xf>
    <xf numFmtId="164" fontId="5" fillId="6" borderId="1" xfId="0" applyNumberFormat="1" applyFont="1" applyFill="1" applyBorder="1" applyAlignment="1" applyProtection="1">
      <alignment vertical="center"/>
      <protection hidden="1"/>
    </xf>
    <xf numFmtId="164" fontId="12" fillId="6" borderId="1" xfId="0" applyNumberFormat="1" applyFont="1" applyFill="1" applyBorder="1" applyAlignment="1" applyProtection="1">
      <alignment vertical="center"/>
      <protection hidden="1"/>
    </xf>
    <xf numFmtId="0" fontId="1" fillId="7" borderId="1" xfId="0" applyFont="1" applyFill="1" applyBorder="1" applyAlignment="1" applyProtection="1">
      <alignment horizontal="left" vertical="center" wrapText="1"/>
      <protection locked="0"/>
    </xf>
    <xf numFmtId="164" fontId="4" fillId="0" borderId="0" xfId="0" applyNumberFormat="1" applyFont="1" applyFill="1" applyAlignment="1" applyProtection="1">
      <alignment vertical="center"/>
      <protection locked="0"/>
    </xf>
    <xf numFmtId="164" fontId="4" fillId="4" borderId="0" xfId="0" applyNumberFormat="1" applyFont="1" applyFill="1" applyAlignment="1" applyProtection="1">
      <alignment vertical="center"/>
      <protection locked="0"/>
    </xf>
    <xf numFmtId="164" fontId="1" fillId="0" borderId="0" xfId="0" applyNumberFormat="1" applyFont="1" applyFill="1" applyAlignment="1" applyProtection="1">
      <alignment vertical="center"/>
      <protection locked="0"/>
    </xf>
    <xf numFmtId="0" fontId="5" fillId="4" borderId="1" xfId="0" applyFont="1" applyFill="1" applyBorder="1" applyAlignment="1" applyProtection="1">
      <alignment horizontal="center" vertical="center"/>
      <protection locked="0"/>
    </xf>
    <xf numFmtId="0" fontId="7" fillId="0" borderId="4" xfId="0" applyFont="1" applyBorder="1" applyAlignment="1" applyProtection="1">
      <alignment vertical="center"/>
      <protection locked="0"/>
    </xf>
    <xf numFmtId="0" fontId="7" fillId="0" borderId="4" xfId="0" applyFont="1" applyBorder="1" applyAlignment="1" applyProtection="1">
      <alignment horizontal="right"/>
      <protection locked="0"/>
    </xf>
    <xf numFmtId="0" fontId="5" fillId="4" borderId="1" xfId="0" applyFont="1" applyFill="1" applyBorder="1" applyAlignment="1" applyProtection="1">
      <alignment horizontal="center" vertical="center" textRotation="90"/>
      <protection locked="0"/>
    </xf>
    <xf numFmtId="0" fontId="5" fillId="4" borderId="1" xfId="0" applyFont="1" applyFill="1" applyBorder="1" applyAlignment="1" applyProtection="1">
      <alignment horizontal="center" vertical="center" textRotation="90" wrapText="1"/>
      <protection locked="0"/>
    </xf>
    <xf numFmtId="0" fontId="5" fillId="0" borderId="1" xfId="0" applyFont="1" applyFill="1" applyBorder="1" applyAlignment="1" applyProtection="1">
      <alignment horizontal="left" vertical="center" wrapText="1"/>
      <protection locked="0"/>
    </xf>
    <xf numFmtId="0" fontId="13" fillId="0" borderId="5" xfId="0" applyFont="1" applyBorder="1" applyAlignment="1" applyProtection="1">
      <alignment horizontal="left" vertical="justify" wrapText="1"/>
      <protection locked="0"/>
    </xf>
    <xf numFmtId="0" fontId="9" fillId="0" borderId="0" xfId="0" applyFont="1" applyAlignment="1" applyProtection="1">
      <alignment horizontal="left" vertical="center" wrapText="1"/>
      <protection locked="0"/>
    </xf>
    <xf numFmtId="0" fontId="7" fillId="0" borderId="0" xfId="0" applyFont="1" applyAlignment="1" applyProtection="1">
      <alignment horizontal="center" vertical="center"/>
      <protection locked="0"/>
    </xf>
    <xf numFmtId="0" fontId="2" fillId="4" borderId="1" xfId="0" applyFont="1" applyFill="1" applyBorder="1" applyAlignment="1" applyProtection="1">
      <alignment horizontal="center" vertical="center"/>
      <protection locked="0"/>
    </xf>
    <xf numFmtId="0" fontId="2" fillId="4" borderId="3" xfId="0" applyFont="1" applyFill="1" applyBorder="1" applyAlignment="1" applyProtection="1">
      <alignment horizontal="center" vertical="center" wrapText="1"/>
      <protection locked="0"/>
    </xf>
    <xf numFmtId="0" fontId="2" fillId="4" borderId="2"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center" vertical="center" wrapText="1"/>
      <protection locked="0"/>
    </xf>
    <xf numFmtId="164" fontId="1" fillId="3" borderId="1" xfId="0" applyNumberFormat="1" applyFont="1" applyFill="1" applyBorder="1" applyAlignment="1" applyProtection="1">
      <alignment vertical="center"/>
      <protection hidden="1"/>
    </xf>
    <xf numFmtId="164" fontId="1" fillId="4" borderId="1" xfId="0" applyNumberFormat="1" applyFont="1" applyFill="1" applyBorder="1" applyAlignment="1" applyProtection="1">
      <alignment vertical="center"/>
      <protection hidden="1"/>
    </xf>
    <xf numFmtId="164" fontId="1" fillId="5" borderId="1" xfId="0" applyNumberFormat="1" applyFont="1" applyFill="1" applyBorder="1" applyAlignment="1" applyProtection="1">
      <alignment vertical="center"/>
      <protection hidden="1"/>
    </xf>
    <xf numFmtId="164" fontId="1" fillId="6" borderId="1" xfId="0" applyNumberFormat="1" applyFont="1" applyFill="1" applyBorder="1" applyAlignment="1" applyProtection="1">
      <alignment vertical="center"/>
      <protection hidden="1"/>
    </xf>
  </cellXfs>
  <cellStyles count="1">
    <cellStyle name="Обычный" xfId="0" builtinId="0"/>
  </cellStyles>
  <dxfs count="0"/>
  <tableStyles count="0" defaultTableStyle="TableStyleMedium2" defaultPivotStyle="PivotStyleLight16"/>
  <colors>
    <mruColors>
      <color rgb="FFFFFF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7"/>
  <sheetViews>
    <sheetView tabSelected="1" zoomScaleNormal="100" zoomScaleSheetLayoutView="85" workbookViewId="0">
      <pane xSplit="1" ySplit="4" topLeftCell="B5" activePane="bottomRight" state="frozen"/>
      <selection pane="topRight" activeCell="C1" sqref="C1"/>
      <selection pane="bottomLeft" activeCell="A6" sqref="A6"/>
      <selection pane="bottomRight" activeCell="Q9" sqref="Q9"/>
    </sheetView>
  </sheetViews>
  <sheetFormatPr defaultColWidth="9.140625" defaultRowHeight="11.25" x14ac:dyDescent="0.2"/>
  <cols>
    <col min="1" max="1" width="29.140625" style="5" customWidth="1"/>
    <col min="2" max="2" width="5.7109375" style="10" bestFit="1" customWidth="1"/>
    <col min="3" max="3" width="4.85546875" style="10" bestFit="1" customWidth="1"/>
    <col min="4" max="5" width="5.7109375" style="10" bestFit="1" customWidth="1"/>
    <col min="6" max="6" width="4.85546875" style="5" bestFit="1" customWidth="1"/>
    <col min="7" max="7" width="5.7109375" style="10" bestFit="1" customWidth="1"/>
    <col min="8" max="8" width="4.85546875" style="5" bestFit="1" customWidth="1"/>
    <col min="9" max="9" width="5.7109375" style="5" bestFit="1" customWidth="1"/>
    <col min="10" max="10" width="5.7109375" style="10" bestFit="1" customWidth="1"/>
    <col min="11" max="11" width="4.85546875" style="5" bestFit="1" customWidth="1"/>
    <col min="12" max="12" width="5.7109375" style="10" bestFit="1" customWidth="1"/>
    <col min="13" max="13" width="4.85546875" style="10" bestFit="1" customWidth="1"/>
    <col min="14" max="15" width="5.7109375" style="5" bestFit="1" customWidth="1"/>
    <col min="16" max="16" width="4.85546875" style="5" bestFit="1" customWidth="1"/>
    <col min="17" max="17" width="44" style="17" customWidth="1"/>
    <col min="18" max="16384" width="9.140625" style="5"/>
  </cols>
  <sheetData>
    <row r="1" spans="1:22" s="1" customFormat="1" ht="18" x14ac:dyDescent="0.2">
      <c r="A1" s="40" t="s">
        <v>11</v>
      </c>
      <c r="B1" s="40"/>
      <c r="C1" s="40"/>
      <c r="D1" s="40"/>
      <c r="E1" s="40"/>
      <c r="F1" s="40"/>
      <c r="G1" s="40"/>
      <c r="H1" s="40"/>
      <c r="I1" s="40"/>
      <c r="J1" s="40"/>
      <c r="K1" s="40"/>
      <c r="L1" s="40"/>
      <c r="M1" s="40"/>
      <c r="N1" s="40"/>
      <c r="O1" s="40"/>
      <c r="P1" s="40"/>
      <c r="Q1" s="40"/>
    </row>
    <row r="2" spans="1:22" s="2" customFormat="1" ht="15.75" x14ac:dyDescent="0.25">
      <c r="A2" s="33"/>
      <c r="B2" s="33"/>
      <c r="C2" s="33"/>
      <c r="D2" s="33"/>
      <c r="E2" s="33"/>
      <c r="F2" s="33"/>
      <c r="G2" s="33"/>
      <c r="H2" s="33"/>
      <c r="I2" s="33"/>
      <c r="J2" s="33"/>
      <c r="K2" s="33"/>
      <c r="L2" s="33"/>
      <c r="M2" s="33"/>
      <c r="N2" s="33"/>
      <c r="O2" s="33"/>
      <c r="P2" s="33"/>
      <c r="Q2" s="34" t="s">
        <v>6</v>
      </c>
    </row>
    <row r="3" spans="1:22" s="6" customFormat="1" ht="12.75" x14ac:dyDescent="0.2">
      <c r="A3" s="44" t="s">
        <v>2</v>
      </c>
      <c r="B3" s="44" t="s">
        <v>4</v>
      </c>
      <c r="C3" s="41"/>
      <c r="D3" s="41"/>
      <c r="E3" s="41"/>
      <c r="F3" s="41"/>
      <c r="G3" s="41" t="s">
        <v>0</v>
      </c>
      <c r="H3" s="41"/>
      <c r="I3" s="41"/>
      <c r="J3" s="41"/>
      <c r="K3" s="41"/>
      <c r="L3" s="41" t="s">
        <v>5</v>
      </c>
      <c r="M3" s="41"/>
      <c r="N3" s="41"/>
      <c r="O3" s="41"/>
      <c r="P3" s="41"/>
      <c r="Q3" s="42" t="s">
        <v>3</v>
      </c>
    </row>
    <row r="4" spans="1:22" s="6" customFormat="1" ht="63.75" customHeight="1" x14ac:dyDescent="0.2">
      <c r="A4" s="44"/>
      <c r="B4" s="35" t="s">
        <v>1</v>
      </c>
      <c r="C4" s="36" t="s">
        <v>7</v>
      </c>
      <c r="D4" s="36" t="s">
        <v>8</v>
      </c>
      <c r="E4" s="36" t="s">
        <v>9</v>
      </c>
      <c r="F4" s="36" t="s">
        <v>10</v>
      </c>
      <c r="G4" s="35" t="s">
        <v>1</v>
      </c>
      <c r="H4" s="36" t="s">
        <v>7</v>
      </c>
      <c r="I4" s="36" t="s">
        <v>8</v>
      </c>
      <c r="J4" s="36" t="s">
        <v>9</v>
      </c>
      <c r="K4" s="36" t="s">
        <v>10</v>
      </c>
      <c r="L4" s="35" t="s">
        <v>1</v>
      </c>
      <c r="M4" s="36" t="s">
        <v>7</v>
      </c>
      <c r="N4" s="36" t="s">
        <v>8</v>
      </c>
      <c r="O4" s="36" t="s">
        <v>9</v>
      </c>
      <c r="P4" s="36" t="s">
        <v>10</v>
      </c>
      <c r="Q4" s="43"/>
    </row>
    <row r="5" spans="1:22" s="6" customFormat="1" x14ac:dyDescent="0.2">
      <c r="A5" s="32">
        <v>2</v>
      </c>
      <c r="B5" s="32">
        <v>3</v>
      </c>
      <c r="C5" s="32">
        <v>4</v>
      </c>
      <c r="D5" s="32">
        <v>5</v>
      </c>
      <c r="E5" s="32">
        <v>6</v>
      </c>
      <c r="F5" s="32">
        <v>7</v>
      </c>
      <c r="G5" s="32">
        <v>8</v>
      </c>
      <c r="H5" s="32">
        <v>9</v>
      </c>
      <c r="I5" s="32">
        <v>10</v>
      </c>
      <c r="J5" s="32">
        <v>11</v>
      </c>
      <c r="K5" s="32">
        <v>12</v>
      </c>
      <c r="L5" s="32">
        <v>13</v>
      </c>
      <c r="M5" s="32">
        <v>14</v>
      </c>
      <c r="N5" s="32">
        <v>15</v>
      </c>
      <c r="O5" s="32">
        <v>16</v>
      </c>
      <c r="P5" s="32">
        <v>17</v>
      </c>
      <c r="Q5" s="32">
        <v>18</v>
      </c>
    </row>
    <row r="6" spans="1:22" s="10" customFormat="1" ht="52.5" x14ac:dyDescent="0.2">
      <c r="A6" s="37" t="s">
        <v>12</v>
      </c>
      <c r="B6" s="25">
        <f>B7+B28</f>
        <v>649</v>
      </c>
      <c r="C6" s="25">
        <f t="shared" ref="C6:P6" si="0">C7+C28</f>
        <v>0</v>
      </c>
      <c r="D6" s="25">
        <f>D7+D28</f>
        <v>195.6</v>
      </c>
      <c r="E6" s="25">
        <f t="shared" si="0"/>
        <v>453.4</v>
      </c>
      <c r="F6" s="25">
        <f t="shared" si="0"/>
        <v>0</v>
      </c>
      <c r="G6" s="25">
        <f>G7+G28</f>
        <v>649</v>
      </c>
      <c r="H6" s="25">
        <f t="shared" si="0"/>
        <v>0</v>
      </c>
      <c r="I6" s="25">
        <f>I7+I28</f>
        <v>195.6</v>
      </c>
      <c r="J6" s="25">
        <f>J7+J28</f>
        <v>453.4</v>
      </c>
      <c r="K6" s="25">
        <f t="shared" si="0"/>
        <v>0</v>
      </c>
      <c r="L6" s="25">
        <f>L7+L28</f>
        <v>342.6</v>
      </c>
      <c r="M6" s="25">
        <f t="shared" si="0"/>
        <v>0</v>
      </c>
      <c r="N6" s="25">
        <f>N7+N28</f>
        <v>104.1</v>
      </c>
      <c r="O6" s="25">
        <f t="shared" si="0"/>
        <v>238.5</v>
      </c>
      <c r="P6" s="25">
        <f t="shared" si="0"/>
        <v>0</v>
      </c>
      <c r="Q6" s="21"/>
      <c r="R6" s="29"/>
    </row>
    <row r="7" spans="1:22" s="10" customFormat="1" ht="126" x14ac:dyDescent="0.2">
      <c r="A7" s="37" t="s">
        <v>13</v>
      </c>
      <c r="B7" s="25">
        <f>B8+B9+B10+B11+B13+B14+B15+B16+B17+B18+B19+B20+B21+B22+B23+B26</f>
        <v>324.5</v>
      </c>
      <c r="C7" s="25">
        <f t="shared" ref="C7:P7" si="1">C8+C9+C10+C11+C13+C26</f>
        <v>0</v>
      </c>
      <c r="D7" s="25">
        <f>D8+D9+D10+D11+D13+D14+D15+D16+D17+D18+D19+D20++D21+D22+D23+D24+D25+D26</f>
        <v>97.8</v>
      </c>
      <c r="E7" s="25">
        <f>E8+E9+E10+E11+E13+E14+E15+E16+E17+E18+E19+E20+E21+E22+E23+E24+E25+E26</f>
        <v>226.7</v>
      </c>
      <c r="F7" s="25">
        <f t="shared" si="1"/>
        <v>0</v>
      </c>
      <c r="G7" s="25">
        <f>G8+G9+G10+G11+G13+G14+G15+G16+G17+G18+G19+G20+G21+G22+G23+G24+G25+G26</f>
        <v>324.5</v>
      </c>
      <c r="H7" s="25">
        <f t="shared" si="1"/>
        <v>0</v>
      </c>
      <c r="I7" s="25">
        <f>I8+I9+I10+I11+I13+I14+I15+I16+I17+I18+I19+I20+I21+I22+I23+I24+I25+I26</f>
        <v>97.8</v>
      </c>
      <c r="J7" s="25">
        <f>J8+J9+J10+J11+J13+J14+J15+J16+J17+J18+J19+J20+J21+J22+J23+J24+J25+J26</f>
        <v>226.7</v>
      </c>
      <c r="K7" s="25">
        <f t="shared" si="1"/>
        <v>0</v>
      </c>
      <c r="L7" s="25">
        <f>L8+L9+L10+L11+L13+L14+L15+L16+L17+L18+L19+L20+L21+L22+L23+L24+L25+L26</f>
        <v>162.19999999999999</v>
      </c>
      <c r="M7" s="25">
        <f t="shared" si="1"/>
        <v>0</v>
      </c>
      <c r="N7" s="25">
        <f>N8+N9+N10+N11+N13+N14+N15+N16+N17+N18+N19+N20+N21+N22+N23+N24+N25+N26</f>
        <v>48.9</v>
      </c>
      <c r="O7" s="25">
        <f>O8+O9+O10+O11+O13+O14+O15+O16+O17+O18+O19+O20+O21+O22+O23+O24+O25+O26</f>
        <v>113.3</v>
      </c>
      <c r="P7" s="25">
        <f t="shared" si="1"/>
        <v>0</v>
      </c>
      <c r="Q7" s="21"/>
      <c r="R7" s="29"/>
      <c r="V7" s="29"/>
    </row>
    <row r="8" spans="1:22" s="10" customFormat="1" ht="79.5" customHeight="1" x14ac:dyDescent="0.2">
      <c r="A8" s="8" t="s">
        <v>20</v>
      </c>
      <c r="B8" s="25">
        <v>0</v>
      </c>
      <c r="C8" s="9">
        <v>0</v>
      </c>
      <c r="D8" s="9">
        <v>0</v>
      </c>
      <c r="E8" s="9">
        <v>0</v>
      </c>
      <c r="F8" s="9">
        <v>0</v>
      </c>
      <c r="G8" s="27">
        <v>0</v>
      </c>
      <c r="H8" s="9">
        <v>0</v>
      </c>
      <c r="I8" s="9">
        <v>0</v>
      </c>
      <c r="J8" s="9">
        <v>0</v>
      </c>
      <c r="K8" s="9">
        <v>0</v>
      </c>
      <c r="L8" s="18">
        <v>0</v>
      </c>
      <c r="M8" s="9">
        <v>0</v>
      </c>
      <c r="N8" s="9">
        <v>0</v>
      </c>
      <c r="O8" s="9">
        <v>0</v>
      </c>
      <c r="P8" s="9">
        <v>0</v>
      </c>
      <c r="Q8" s="21"/>
      <c r="R8" s="29"/>
    </row>
    <row r="9" spans="1:22" s="24" customFormat="1" ht="90.75" customHeight="1" x14ac:dyDescent="0.2">
      <c r="A9" s="22" t="s">
        <v>19</v>
      </c>
      <c r="B9" s="25">
        <f t="shared" ref="B9:B13" si="2">C9+D9+E9+F9</f>
        <v>10</v>
      </c>
      <c r="C9" s="23">
        <v>0</v>
      </c>
      <c r="D9" s="9">
        <v>0</v>
      </c>
      <c r="E9" s="9">
        <v>10</v>
      </c>
      <c r="F9" s="23">
        <v>0</v>
      </c>
      <c r="G9" s="26">
        <v>10</v>
      </c>
      <c r="H9" s="23">
        <v>0</v>
      </c>
      <c r="I9" s="23">
        <v>0</v>
      </c>
      <c r="J9" s="23">
        <v>10</v>
      </c>
      <c r="K9" s="23">
        <v>0</v>
      </c>
      <c r="L9" s="26">
        <v>0</v>
      </c>
      <c r="M9" s="23">
        <v>0</v>
      </c>
      <c r="N9" s="9">
        <v>0</v>
      </c>
      <c r="O9" s="9">
        <v>0</v>
      </c>
      <c r="P9" s="23">
        <v>0</v>
      </c>
      <c r="Q9" s="21" t="s">
        <v>47</v>
      </c>
    </row>
    <row r="10" spans="1:22" s="24" customFormat="1" ht="112.5" x14ac:dyDescent="0.2">
      <c r="A10" s="22" t="s">
        <v>18</v>
      </c>
      <c r="B10" s="25">
        <v>0</v>
      </c>
      <c r="C10" s="23">
        <v>0</v>
      </c>
      <c r="D10" s="9">
        <v>0</v>
      </c>
      <c r="E10" s="9">
        <v>0</v>
      </c>
      <c r="F10" s="23">
        <v>0</v>
      </c>
      <c r="G10" s="27">
        <v>0</v>
      </c>
      <c r="H10" s="23">
        <v>0</v>
      </c>
      <c r="I10" s="23">
        <f>D10</f>
        <v>0</v>
      </c>
      <c r="J10" s="23">
        <v>0</v>
      </c>
      <c r="K10" s="23">
        <v>0</v>
      </c>
      <c r="L10" s="26">
        <v>0</v>
      </c>
      <c r="M10" s="23">
        <v>0</v>
      </c>
      <c r="N10" s="9">
        <v>0</v>
      </c>
      <c r="O10" s="23">
        <v>0</v>
      </c>
      <c r="P10" s="23">
        <v>0</v>
      </c>
      <c r="Q10" s="21"/>
      <c r="R10" s="30"/>
    </row>
    <row r="11" spans="1:22" s="24" customFormat="1" ht="101.25" x14ac:dyDescent="0.2">
      <c r="A11" s="22" t="s">
        <v>17</v>
      </c>
      <c r="B11" s="25">
        <v>142.30000000000001</v>
      </c>
      <c r="C11" s="9">
        <v>0</v>
      </c>
      <c r="D11" s="9">
        <v>48.9</v>
      </c>
      <c r="E11" s="9">
        <v>93.4</v>
      </c>
      <c r="F11" s="23">
        <v>0</v>
      </c>
      <c r="G11" s="26">
        <v>142.30000000000001</v>
      </c>
      <c r="H11" s="23">
        <v>0</v>
      </c>
      <c r="I11" s="23">
        <v>48.9</v>
      </c>
      <c r="J11" s="23">
        <v>93.4</v>
      </c>
      <c r="K11" s="23">
        <v>0</v>
      </c>
      <c r="L11" s="26">
        <v>0</v>
      </c>
      <c r="M11" s="9">
        <v>0</v>
      </c>
      <c r="N11" s="9">
        <v>0</v>
      </c>
      <c r="O11" s="23">
        <v>0</v>
      </c>
      <c r="P11" s="23">
        <v>0</v>
      </c>
      <c r="Q11" s="21" t="s">
        <v>14</v>
      </c>
    </row>
    <row r="12" spans="1:22" s="24" customFormat="1" ht="243.75" hidden="1" customHeight="1" x14ac:dyDescent="0.2">
      <c r="A12" s="28"/>
      <c r="B12" s="25">
        <f t="shared" si="2"/>
        <v>0</v>
      </c>
      <c r="C12" s="23">
        <v>0</v>
      </c>
      <c r="D12" s="23">
        <v>0</v>
      </c>
      <c r="E12" s="23">
        <v>0</v>
      </c>
      <c r="F12" s="23">
        <v>0</v>
      </c>
      <c r="G12" s="27">
        <f>H12+I12+J12+K12</f>
        <v>0</v>
      </c>
      <c r="H12" s="23">
        <v>0</v>
      </c>
      <c r="I12" s="23">
        <v>0</v>
      </c>
      <c r="J12" s="23">
        <v>0</v>
      </c>
      <c r="K12" s="23">
        <v>0</v>
      </c>
      <c r="L12" s="26">
        <f>M12+N12+O12+P12</f>
        <v>0</v>
      </c>
      <c r="M12" s="23">
        <v>0</v>
      </c>
      <c r="N12" s="23">
        <v>0</v>
      </c>
      <c r="O12" s="23">
        <v>0</v>
      </c>
      <c r="P12" s="23">
        <v>0</v>
      </c>
      <c r="Q12" s="21"/>
    </row>
    <row r="13" spans="1:22" s="10" customFormat="1" ht="56.25" x14ac:dyDescent="0.2">
      <c r="A13" s="8" t="s">
        <v>16</v>
      </c>
      <c r="B13" s="25">
        <f t="shared" si="2"/>
        <v>0</v>
      </c>
      <c r="C13" s="9">
        <v>0</v>
      </c>
      <c r="D13" s="9">
        <v>0</v>
      </c>
      <c r="E13" s="9">
        <v>0</v>
      </c>
      <c r="F13" s="9">
        <v>0</v>
      </c>
      <c r="G13" s="18">
        <f>H13+J13+I13+K13</f>
        <v>0</v>
      </c>
      <c r="H13" s="9">
        <v>0</v>
      </c>
      <c r="I13" s="9">
        <v>0</v>
      </c>
      <c r="J13" s="9">
        <v>0</v>
      </c>
      <c r="K13" s="9">
        <v>0</v>
      </c>
      <c r="L13" s="18">
        <f>M13+N13+P13+O13</f>
        <v>0</v>
      </c>
      <c r="M13" s="9">
        <v>0</v>
      </c>
      <c r="N13" s="9">
        <v>0</v>
      </c>
      <c r="O13" s="9">
        <v>0</v>
      </c>
      <c r="P13" s="9">
        <v>0</v>
      </c>
      <c r="Q13" s="21"/>
    </row>
    <row r="14" spans="1:22" s="10" customFormat="1" ht="78.75" x14ac:dyDescent="0.2">
      <c r="A14" s="8" t="s">
        <v>15</v>
      </c>
      <c r="B14" s="25">
        <v>0</v>
      </c>
      <c r="C14" s="9">
        <v>0</v>
      </c>
      <c r="D14" s="9">
        <v>0</v>
      </c>
      <c r="E14" s="9">
        <v>0</v>
      </c>
      <c r="F14" s="9">
        <v>0</v>
      </c>
      <c r="G14" s="18">
        <v>0</v>
      </c>
      <c r="H14" s="9">
        <v>0</v>
      </c>
      <c r="I14" s="9">
        <v>0</v>
      </c>
      <c r="J14" s="9">
        <v>0</v>
      </c>
      <c r="K14" s="9">
        <v>0</v>
      </c>
      <c r="L14" s="18">
        <v>0</v>
      </c>
      <c r="M14" s="9">
        <v>0</v>
      </c>
      <c r="N14" s="9">
        <v>0</v>
      </c>
      <c r="O14" s="9">
        <v>0</v>
      </c>
      <c r="P14" s="9">
        <v>0</v>
      </c>
      <c r="Q14" s="21"/>
    </row>
    <row r="15" spans="1:22" s="10" customFormat="1" ht="101.25" x14ac:dyDescent="0.2">
      <c r="A15" s="8" t="s">
        <v>34</v>
      </c>
      <c r="B15" s="25">
        <v>0</v>
      </c>
      <c r="C15" s="9">
        <v>0</v>
      </c>
      <c r="D15" s="9">
        <v>0</v>
      </c>
      <c r="E15" s="9">
        <v>0</v>
      </c>
      <c r="F15" s="9">
        <v>0</v>
      </c>
      <c r="G15" s="18">
        <v>0</v>
      </c>
      <c r="H15" s="9">
        <v>0</v>
      </c>
      <c r="I15" s="9">
        <v>0</v>
      </c>
      <c r="J15" s="9">
        <v>0</v>
      </c>
      <c r="K15" s="9">
        <v>0</v>
      </c>
      <c r="L15" s="18">
        <v>0</v>
      </c>
      <c r="M15" s="9">
        <v>0</v>
      </c>
      <c r="N15" s="9">
        <v>0</v>
      </c>
      <c r="O15" s="9">
        <v>0</v>
      </c>
      <c r="P15" s="9">
        <v>0</v>
      </c>
      <c r="Q15" s="21"/>
    </row>
    <row r="16" spans="1:22" s="10" customFormat="1" ht="78.75" x14ac:dyDescent="0.2">
      <c r="A16" s="8" t="s">
        <v>33</v>
      </c>
      <c r="B16" s="25">
        <v>10</v>
      </c>
      <c r="C16" s="9">
        <v>0</v>
      </c>
      <c r="D16" s="9">
        <v>0</v>
      </c>
      <c r="E16" s="9">
        <v>10</v>
      </c>
      <c r="F16" s="9">
        <v>0</v>
      </c>
      <c r="G16" s="18">
        <v>10</v>
      </c>
      <c r="H16" s="9">
        <v>0</v>
      </c>
      <c r="I16" s="9">
        <v>0</v>
      </c>
      <c r="J16" s="9">
        <v>10</v>
      </c>
      <c r="K16" s="9">
        <v>0</v>
      </c>
      <c r="L16" s="18">
        <v>0</v>
      </c>
      <c r="M16" s="9">
        <v>0</v>
      </c>
      <c r="N16" s="9">
        <v>0</v>
      </c>
      <c r="O16" s="9">
        <v>0</v>
      </c>
      <c r="P16" s="9">
        <v>0</v>
      </c>
      <c r="Q16" s="21" t="s">
        <v>21</v>
      </c>
    </row>
    <row r="17" spans="1:17" s="10" customFormat="1" ht="22.5" x14ac:dyDescent="0.2">
      <c r="A17" s="8" t="s">
        <v>32</v>
      </c>
      <c r="B17" s="25">
        <v>0</v>
      </c>
      <c r="C17" s="9">
        <v>0</v>
      </c>
      <c r="D17" s="9">
        <v>0</v>
      </c>
      <c r="E17" s="9">
        <v>0</v>
      </c>
      <c r="F17" s="9">
        <v>0</v>
      </c>
      <c r="G17" s="18">
        <v>0</v>
      </c>
      <c r="H17" s="9">
        <v>0</v>
      </c>
      <c r="I17" s="9">
        <v>0</v>
      </c>
      <c r="J17" s="9">
        <v>0</v>
      </c>
      <c r="K17" s="9">
        <v>0</v>
      </c>
      <c r="L17" s="18">
        <v>0</v>
      </c>
      <c r="M17" s="9">
        <v>0</v>
      </c>
      <c r="N17" s="9">
        <v>0</v>
      </c>
      <c r="O17" s="9">
        <v>0</v>
      </c>
      <c r="P17" s="9">
        <v>0</v>
      </c>
      <c r="Q17" s="21"/>
    </row>
    <row r="18" spans="1:17" s="10" customFormat="1" ht="67.5" x14ac:dyDescent="0.2">
      <c r="A18" s="8" t="s">
        <v>31</v>
      </c>
      <c r="B18" s="25">
        <v>0</v>
      </c>
      <c r="C18" s="9">
        <v>0</v>
      </c>
      <c r="D18" s="9">
        <v>0</v>
      </c>
      <c r="E18" s="9">
        <v>0</v>
      </c>
      <c r="F18" s="9">
        <v>0</v>
      </c>
      <c r="G18" s="18">
        <v>0</v>
      </c>
      <c r="H18" s="9">
        <v>0</v>
      </c>
      <c r="I18" s="9">
        <v>0</v>
      </c>
      <c r="J18" s="9">
        <v>0</v>
      </c>
      <c r="K18" s="9">
        <v>0</v>
      </c>
      <c r="L18" s="18">
        <v>0</v>
      </c>
      <c r="M18" s="9">
        <v>0</v>
      </c>
      <c r="N18" s="9">
        <v>0</v>
      </c>
      <c r="O18" s="9">
        <v>0</v>
      </c>
      <c r="P18" s="9">
        <v>0</v>
      </c>
      <c r="Q18" s="21"/>
    </row>
    <row r="19" spans="1:17" s="10" customFormat="1" ht="56.25" x14ac:dyDescent="0.2">
      <c r="A19" s="8" t="s">
        <v>30</v>
      </c>
      <c r="B19" s="25">
        <v>0</v>
      </c>
      <c r="C19" s="9">
        <v>0</v>
      </c>
      <c r="D19" s="9">
        <v>0</v>
      </c>
      <c r="E19" s="9">
        <v>0</v>
      </c>
      <c r="F19" s="9">
        <v>0</v>
      </c>
      <c r="G19" s="18">
        <v>0</v>
      </c>
      <c r="H19" s="9">
        <v>0</v>
      </c>
      <c r="I19" s="9">
        <v>0</v>
      </c>
      <c r="J19" s="9">
        <v>0</v>
      </c>
      <c r="K19" s="9">
        <v>0</v>
      </c>
      <c r="L19" s="18">
        <v>0</v>
      </c>
      <c r="M19" s="9">
        <v>0</v>
      </c>
      <c r="N19" s="9">
        <v>0</v>
      </c>
      <c r="O19" s="9">
        <v>0</v>
      </c>
      <c r="P19" s="9">
        <v>0</v>
      </c>
      <c r="Q19" s="21"/>
    </row>
    <row r="20" spans="1:17" s="10" customFormat="1" ht="236.25" x14ac:dyDescent="0.2">
      <c r="A20" s="8" t="s">
        <v>28</v>
      </c>
      <c r="B20" s="25">
        <f>SUM(D20:E20)</f>
        <v>162.19999999999999</v>
      </c>
      <c r="C20" s="9">
        <v>0</v>
      </c>
      <c r="D20" s="9">
        <v>48.9</v>
      </c>
      <c r="E20" s="9">
        <v>113.3</v>
      </c>
      <c r="F20" s="9">
        <v>0</v>
      </c>
      <c r="G20" s="18">
        <v>162.19999999999999</v>
      </c>
      <c r="H20" s="9">
        <v>0</v>
      </c>
      <c r="I20" s="9">
        <v>48.9</v>
      </c>
      <c r="J20" s="9">
        <v>113.3</v>
      </c>
      <c r="K20" s="9">
        <v>0</v>
      </c>
      <c r="L20" s="18">
        <v>162.19999999999999</v>
      </c>
      <c r="M20" s="9">
        <v>0</v>
      </c>
      <c r="N20" s="9">
        <v>48.9</v>
      </c>
      <c r="O20" s="9">
        <v>113.3</v>
      </c>
      <c r="P20" s="9">
        <v>0</v>
      </c>
      <c r="Q20" s="21" t="s">
        <v>22</v>
      </c>
    </row>
    <row r="21" spans="1:17" s="10" customFormat="1" ht="56.25" x14ac:dyDescent="0.2">
      <c r="A21" s="8" t="s">
        <v>29</v>
      </c>
      <c r="B21" s="25">
        <v>0</v>
      </c>
      <c r="C21" s="9">
        <v>0</v>
      </c>
      <c r="D21" s="9">
        <v>0</v>
      </c>
      <c r="E21" s="9">
        <v>0</v>
      </c>
      <c r="F21" s="9">
        <v>0</v>
      </c>
      <c r="G21" s="18">
        <v>0</v>
      </c>
      <c r="H21" s="9">
        <v>0</v>
      </c>
      <c r="I21" s="9">
        <v>0</v>
      </c>
      <c r="J21" s="9">
        <v>0</v>
      </c>
      <c r="K21" s="9">
        <v>0</v>
      </c>
      <c r="L21" s="18">
        <v>0</v>
      </c>
      <c r="M21" s="9">
        <v>0</v>
      </c>
      <c r="N21" s="9">
        <v>0</v>
      </c>
      <c r="O21" s="9">
        <v>0</v>
      </c>
      <c r="P21" s="9">
        <v>0</v>
      </c>
      <c r="Q21" s="21"/>
    </row>
    <row r="22" spans="1:17" s="10" customFormat="1" ht="56.25" x14ac:dyDescent="0.2">
      <c r="A22" s="8" t="s">
        <v>27</v>
      </c>
      <c r="B22" s="25">
        <v>0</v>
      </c>
      <c r="C22" s="9">
        <v>0</v>
      </c>
      <c r="D22" s="9">
        <v>0</v>
      </c>
      <c r="E22" s="9">
        <v>0</v>
      </c>
      <c r="F22" s="9">
        <v>0</v>
      </c>
      <c r="G22" s="18">
        <v>0</v>
      </c>
      <c r="H22" s="9">
        <v>0</v>
      </c>
      <c r="I22" s="9">
        <v>0</v>
      </c>
      <c r="J22" s="9">
        <v>0</v>
      </c>
      <c r="K22" s="9">
        <v>0</v>
      </c>
      <c r="L22" s="18">
        <v>0</v>
      </c>
      <c r="M22" s="9">
        <v>0</v>
      </c>
      <c r="N22" s="9">
        <v>0</v>
      </c>
      <c r="O22" s="9">
        <v>0</v>
      </c>
      <c r="P22" s="9">
        <v>0</v>
      </c>
      <c r="Q22" s="21"/>
    </row>
    <row r="23" spans="1:17" s="10" customFormat="1" ht="22.5" x14ac:dyDescent="0.2">
      <c r="A23" s="8" t="s">
        <v>26</v>
      </c>
      <c r="B23" s="25">
        <v>0</v>
      </c>
      <c r="C23" s="9">
        <v>0</v>
      </c>
      <c r="D23" s="9">
        <v>0</v>
      </c>
      <c r="E23" s="9">
        <v>0</v>
      </c>
      <c r="F23" s="9">
        <v>0</v>
      </c>
      <c r="G23" s="18">
        <v>0</v>
      </c>
      <c r="H23" s="9">
        <v>0</v>
      </c>
      <c r="I23" s="9">
        <v>0</v>
      </c>
      <c r="J23" s="9">
        <v>0</v>
      </c>
      <c r="K23" s="9">
        <v>0</v>
      </c>
      <c r="L23" s="18">
        <v>0</v>
      </c>
      <c r="M23" s="9">
        <v>0</v>
      </c>
      <c r="N23" s="9">
        <v>0</v>
      </c>
      <c r="O23" s="9">
        <v>0</v>
      </c>
      <c r="P23" s="9">
        <v>0</v>
      </c>
      <c r="Q23" s="21"/>
    </row>
    <row r="24" spans="1:17" s="10" customFormat="1" ht="135" x14ac:dyDescent="0.2">
      <c r="A24" s="8" t="s">
        <v>25</v>
      </c>
      <c r="B24" s="25">
        <v>0</v>
      </c>
      <c r="C24" s="9">
        <v>0</v>
      </c>
      <c r="D24" s="9">
        <v>0</v>
      </c>
      <c r="E24" s="9">
        <v>0</v>
      </c>
      <c r="F24" s="9">
        <v>0</v>
      </c>
      <c r="G24" s="18">
        <v>0</v>
      </c>
      <c r="H24" s="9">
        <v>0</v>
      </c>
      <c r="I24" s="9">
        <v>0</v>
      </c>
      <c r="J24" s="9">
        <v>0</v>
      </c>
      <c r="K24" s="9">
        <v>0</v>
      </c>
      <c r="L24" s="18">
        <v>0</v>
      </c>
      <c r="M24" s="9">
        <v>0</v>
      </c>
      <c r="N24" s="9">
        <v>0</v>
      </c>
      <c r="O24" s="9">
        <v>0</v>
      </c>
      <c r="P24" s="9">
        <v>0</v>
      </c>
      <c r="Q24" s="21"/>
    </row>
    <row r="25" spans="1:17" s="10" customFormat="1" ht="33.75" x14ac:dyDescent="0.2">
      <c r="A25" s="8" t="s">
        <v>24</v>
      </c>
      <c r="B25" s="25">
        <v>0</v>
      </c>
      <c r="C25" s="9">
        <v>0</v>
      </c>
      <c r="D25" s="9">
        <v>0</v>
      </c>
      <c r="E25" s="9">
        <v>0</v>
      </c>
      <c r="F25" s="9">
        <v>0</v>
      </c>
      <c r="G25" s="18">
        <v>0</v>
      </c>
      <c r="H25" s="9">
        <v>0</v>
      </c>
      <c r="I25" s="9">
        <v>0</v>
      </c>
      <c r="J25" s="9">
        <v>0</v>
      </c>
      <c r="K25" s="9">
        <v>0</v>
      </c>
      <c r="L25" s="18">
        <v>0</v>
      </c>
      <c r="M25" s="9">
        <v>0</v>
      </c>
      <c r="N25" s="9">
        <v>0</v>
      </c>
      <c r="O25" s="9">
        <v>0</v>
      </c>
      <c r="P25" s="9">
        <v>0</v>
      </c>
      <c r="Q25" s="21"/>
    </row>
    <row r="26" spans="1:17" s="24" customFormat="1" ht="129" customHeight="1" x14ac:dyDescent="0.2">
      <c r="A26" s="22" t="s">
        <v>23</v>
      </c>
      <c r="B26" s="25">
        <v>0</v>
      </c>
      <c r="C26" s="23">
        <v>0</v>
      </c>
      <c r="D26" s="23">
        <v>0</v>
      </c>
      <c r="E26" s="9">
        <v>0</v>
      </c>
      <c r="F26" s="23">
        <v>0</v>
      </c>
      <c r="G26" s="26">
        <v>0</v>
      </c>
      <c r="H26" s="23">
        <v>0</v>
      </c>
      <c r="I26" s="23">
        <v>0</v>
      </c>
      <c r="J26" s="23">
        <v>0</v>
      </c>
      <c r="K26" s="23">
        <v>0</v>
      </c>
      <c r="L26" s="26">
        <v>0</v>
      </c>
      <c r="M26" s="23">
        <v>0</v>
      </c>
      <c r="N26" s="23">
        <v>0</v>
      </c>
      <c r="O26" s="9">
        <v>0</v>
      </c>
      <c r="P26" s="23">
        <v>0</v>
      </c>
      <c r="Q26" s="21"/>
    </row>
    <row r="27" spans="1:17" s="10" customFormat="1" ht="36.75" hidden="1" customHeight="1" x14ac:dyDescent="0.2">
      <c r="A27" s="28"/>
      <c r="B27" s="19">
        <f>C27+D27+E27+F27</f>
        <v>0</v>
      </c>
      <c r="C27" s="9">
        <v>0</v>
      </c>
      <c r="D27" s="9">
        <v>0</v>
      </c>
      <c r="E27" s="9">
        <v>0</v>
      </c>
      <c r="F27" s="9"/>
      <c r="G27" s="18">
        <f>H27+I27+J27+K27</f>
        <v>0</v>
      </c>
      <c r="H27" s="9">
        <v>0</v>
      </c>
      <c r="I27" s="9">
        <v>0</v>
      </c>
      <c r="J27" s="9">
        <v>0</v>
      </c>
      <c r="K27" s="9">
        <v>0</v>
      </c>
      <c r="L27" s="18">
        <f>M27+N27+O27+P27</f>
        <v>0</v>
      </c>
      <c r="M27" s="9">
        <v>0</v>
      </c>
      <c r="N27" s="9">
        <v>0</v>
      </c>
      <c r="O27" s="9">
        <v>0</v>
      </c>
      <c r="P27" s="9">
        <v>0</v>
      </c>
      <c r="Q27" s="21"/>
    </row>
    <row r="28" spans="1:17" ht="52.5" x14ac:dyDescent="0.2">
      <c r="A28" s="37" t="s">
        <v>35</v>
      </c>
      <c r="B28" s="19">
        <f>B29+B30+B31+B32+B33+B34</f>
        <v>324.5</v>
      </c>
      <c r="C28" s="19">
        <f>C36</f>
        <v>0</v>
      </c>
      <c r="D28" s="19">
        <f>D29+D30+D31+D32+D33+D34</f>
        <v>97.8</v>
      </c>
      <c r="E28" s="19">
        <f>E29+E30+E31+E32+E33+E34</f>
        <v>226.7</v>
      </c>
      <c r="F28" s="19">
        <f>F36</f>
        <v>0</v>
      </c>
      <c r="G28" s="19">
        <f>G29+G30+G31+G32+G33+G34</f>
        <v>324.5</v>
      </c>
      <c r="H28" s="19">
        <f>H36</f>
        <v>0</v>
      </c>
      <c r="I28" s="19">
        <f>I29+I30+I31+I32+I33+I34</f>
        <v>97.8</v>
      </c>
      <c r="J28" s="19">
        <f>J29+J30+J31+J32+J33+J34</f>
        <v>226.7</v>
      </c>
      <c r="K28" s="19">
        <f>K36</f>
        <v>0</v>
      </c>
      <c r="L28" s="19">
        <f>L29+L30+L31+L32+L33+L34</f>
        <v>180.4</v>
      </c>
      <c r="M28" s="19">
        <f>M36</f>
        <v>0</v>
      </c>
      <c r="N28" s="19">
        <f>N29+N30+N31+N32+N33+N34</f>
        <v>55.2</v>
      </c>
      <c r="O28" s="19">
        <f>O29+O30+O31+O32+O33+O34</f>
        <v>125.2</v>
      </c>
      <c r="P28" s="19">
        <f>P36</f>
        <v>0</v>
      </c>
      <c r="Q28" s="7"/>
    </row>
    <row r="29" spans="1:17" ht="90" x14ac:dyDescent="0.2">
      <c r="A29" s="8" t="s">
        <v>44</v>
      </c>
      <c r="B29" s="47">
        <v>0</v>
      </c>
      <c r="C29" s="46">
        <v>0</v>
      </c>
      <c r="D29" s="46">
        <v>0</v>
      </c>
      <c r="E29" s="46">
        <v>0</v>
      </c>
      <c r="F29" s="46">
        <v>0</v>
      </c>
      <c r="G29" s="48">
        <v>0</v>
      </c>
      <c r="H29" s="46">
        <v>0</v>
      </c>
      <c r="I29" s="46">
        <v>0</v>
      </c>
      <c r="J29" s="46">
        <v>0</v>
      </c>
      <c r="K29" s="46">
        <v>0</v>
      </c>
      <c r="L29" s="48">
        <v>0</v>
      </c>
      <c r="M29" s="46">
        <v>0</v>
      </c>
      <c r="N29" s="46">
        <v>0</v>
      </c>
      <c r="O29" s="46">
        <v>0</v>
      </c>
      <c r="P29" s="46">
        <v>0</v>
      </c>
      <c r="Q29" s="7"/>
    </row>
    <row r="30" spans="1:17" ht="101.25" x14ac:dyDescent="0.2">
      <c r="A30" s="8" t="s">
        <v>43</v>
      </c>
      <c r="B30" s="45">
        <v>0</v>
      </c>
      <c r="C30" s="46">
        <v>0</v>
      </c>
      <c r="D30" s="46">
        <v>0</v>
      </c>
      <c r="E30" s="46">
        <v>0</v>
      </c>
      <c r="F30" s="46">
        <v>0</v>
      </c>
      <c r="G30" s="48">
        <v>0</v>
      </c>
      <c r="H30" s="46">
        <v>0</v>
      </c>
      <c r="I30" s="46">
        <v>0</v>
      </c>
      <c r="J30" s="46">
        <v>0</v>
      </c>
      <c r="K30" s="46">
        <v>0</v>
      </c>
      <c r="L30" s="48">
        <v>0</v>
      </c>
      <c r="M30" s="46">
        <v>0</v>
      </c>
      <c r="N30" s="46">
        <v>0</v>
      </c>
      <c r="O30" s="46">
        <v>0</v>
      </c>
      <c r="P30" s="46">
        <v>0</v>
      </c>
      <c r="Q30" s="7"/>
    </row>
    <row r="31" spans="1:17" ht="22.5" x14ac:dyDescent="0.2">
      <c r="A31" s="8" t="s">
        <v>42</v>
      </c>
      <c r="B31" s="45">
        <v>0</v>
      </c>
      <c r="C31" s="46">
        <v>0</v>
      </c>
      <c r="D31" s="46">
        <v>0</v>
      </c>
      <c r="E31" s="46">
        <v>0</v>
      </c>
      <c r="F31" s="46">
        <v>0</v>
      </c>
      <c r="G31" s="48">
        <v>0</v>
      </c>
      <c r="H31" s="46">
        <v>0</v>
      </c>
      <c r="I31" s="46">
        <v>0</v>
      </c>
      <c r="J31" s="46">
        <v>0</v>
      </c>
      <c r="K31" s="46">
        <v>0</v>
      </c>
      <c r="L31" s="48">
        <v>0</v>
      </c>
      <c r="M31" s="46">
        <v>0</v>
      </c>
      <c r="N31" s="46">
        <v>0</v>
      </c>
      <c r="O31" s="46">
        <v>0</v>
      </c>
      <c r="P31" s="46">
        <v>0</v>
      </c>
      <c r="Q31" s="7"/>
    </row>
    <row r="32" spans="1:17" ht="123.75" x14ac:dyDescent="0.2">
      <c r="A32" s="8" t="s">
        <v>41</v>
      </c>
      <c r="B32" s="45">
        <v>284.5</v>
      </c>
      <c r="C32" s="46">
        <v>0</v>
      </c>
      <c r="D32" s="46">
        <v>97.8</v>
      </c>
      <c r="E32" s="46">
        <v>186.7</v>
      </c>
      <c r="F32" s="46">
        <v>0</v>
      </c>
      <c r="G32" s="48">
        <v>284.5</v>
      </c>
      <c r="H32" s="46">
        <v>0</v>
      </c>
      <c r="I32" s="46">
        <v>97.8</v>
      </c>
      <c r="J32" s="46">
        <v>186.7</v>
      </c>
      <c r="K32" s="46">
        <v>0</v>
      </c>
      <c r="L32" s="48">
        <v>140.4</v>
      </c>
      <c r="M32" s="46">
        <v>0</v>
      </c>
      <c r="N32" s="46">
        <v>55.2</v>
      </c>
      <c r="O32" s="46">
        <v>85.2</v>
      </c>
      <c r="P32" s="46">
        <v>0</v>
      </c>
      <c r="Q32" s="7" t="s">
        <v>37</v>
      </c>
    </row>
    <row r="33" spans="1:17" ht="90" x14ac:dyDescent="0.2">
      <c r="A33" s="8" t="s">
        <v>40</v>
      </c>
      <c r="B33" s="45">
        <v>40</v>
      </c>
      <c r="C33" s="46">
        <v>0</v>
      </c>
      <c r="D33" s="46">
        <v>0</v>
      </c>
      <c r="E33" s="46">
        <v>40</v>
      </c>
      <c r="F33" s="46">
        <v>0</v>
      </c>
      <c r="G33" s="48">
        <v>40</v>
      </c>
      <c r="H33" s="46">
        <v>0</v>
      </c>
      <c r="I33" s="46">
        <v>0</v>
      </c>
      <c r="J33" s="46">
        <v>40</v>
      </c>
      <c r="K33" s="46">
        <v>0</v>
      </c>
      <c r="L33" s="48">
        <v>40</v>
      </c>
      <c r="M33" s="46">
        <v>0</v>
      </c>
      <c r="N33" s="46">
        <v>0</v>
      </c>
      <c r="O33" s="46">
        <v>40</v>
      </c>
      <c r="P33" s="46">
        <v>0</v>
      </c>
      <c r="Q33" s="7" t="s">
        <v>36</v>
      </c>
    </row>
    <row r="34" spans="1:17" ht="101.25" x14ac:dyDescent="0.2">
      <c r="A34" s="8" t="s">
        <v>39</v>
      </c>
      <c r="B34" s="45">
        <v>0</v>
      </c>
      <c r="C34" s="46">
        <v>0</v>
      </c>
      <c r="D34" s="46">
        <v>0</v>
      </c>
      <c r="E34" s="46">
        <v>0</v>
      </c>
      <c r="F34" s="46">
        <v>0</v>
      </c>
      <c r="G34" s="48">
        <v>0</v>
      </c>
      <c r="H34" s="46">
        <v>0</v>
      </c>
      <c r="I34" s="46">
        <v>0</v>
      </c>
      <c r="J34" s="46">
        <v>0</v>
      </c>
      <c r="K34" s="46">
        <v>0</v>
      </c>
      <c r="L34" s="48">
        <v>0</v>
      </c>
      <c r="M34" s="46">
        <v>0</v>
      </c>
      <c r="N34" s="46">
        <v>0</v>
      </c>
      <c r="O34" s="46">
        <v>0</v>
      </c>
      <c r="P34" s="46">
        <v>0</v>
      </c>
      <c r="Q34" s="7"/>
    </row>
    <row r="35" spans="1:17" ht="42" x14ac:dyDescent="0.2">
      <c r="A35" s="37" t="s">
        <v>38</v>
      </c>
      <c r="B35" s="45">
        <v>0</v>
      </c>
      <c r="C35" s="46">
        <v>0</v>
      </c>
      <c r="D35" s="46">
        <v>0</v>
      </c>
      <c r="E35" s="46">
        <v>0</v>
      </c>
      <c r="F35" s="46">
        <v>0</v>
      </c>
      <c r="G35" s="48">
        <v>0</v>
      </c>
      <c r="H35" s="46">
        <v>0</v>
      </c>
      <c r="I35" s="46">
        <v>0</v>
      </c>
      <c r="J35" s="46">
        <v>0</v>
      </c>
      <c r="K35" s="46">
        <v>0</v>
      </c>
      <c r="L35" s="48">
        <v>0</v>
      </c>
      <c r="M35" s="46">
        <v>0</v>
      </c>
      <c r="N35" s="46">
        <v>0</v>
      </c>
      <c r="O35" s="46">
        <v>0</v>
      </c>
      <c r="P35" s="46">
        <v>0</v>
      </c>
      <c r="Q35" s="7"/>
    </row>
    <row r="36" spans="1:17" ht="115.5" customHeight="1" x14ac:dyDescent="0.2">
      <c r="A36" s="8" t="s">
        <v>45</v>
      </c>
      <c r="B36" s="19">
        <v>0</v>
      </c>
      <c r="C36" s="9">
        <v>0</v>
      </c>
      <c r="D36" s="9">
        <v>0</v>
      </c>
      <c r="E36" s="9">
        <v>0</v>
      </c>
      <c r="F36" s="9">
        <v>0</v>
      </c>
      <c r="G36" s="18">
        <v>0</v>
      </c>
      <c r="H36" s="9">
        <v>0</v>
      </c>
      <c r="I36" s="9">
        <v>0</v>
      </c>
      <c r="J36" s="9">
        <v>0</v>
      </c>
      <c r="K36" s="9">
        <v>0</v>
      </c>
      <c r="L36" s="18">
        <v>0</v>
      </c>
      <c r="M36" s="9">
        <v>0</v>
      </c>
      <c r="N36" s="9">
        <v>0</v>
      </c>
      <c r="O36" s="9">
        <v>0</v>
      </c>
      <c r="P36" s="9">
        <v>0</v>
      </c>
      <c r="Q36" s="7"/>
    </row>
    <row r="37" spans="1:17" s="10" customFormat="1" ht="68.25" customHeight="1" x14ac:dyDescent="0.2">
      <c r="A37" s="38" t="s">
        <v>46</v>
      </c>
      <c r="B37" s="38"/>
      <c r="C37" s="38"/>
      <c r="D37" s="38"/>
      <c r="E37" s="38"/>
      <c r="F37" s="3"/>
      <c r="G37" s="4"/>
      <c r="H37" s="3"/>
      <c r="I37" s="13"/>
      <c r="J37" s="4"/>
      <c r="K37" s="3"/>
      <c r="L37" s="31"/>
      <c r="M37" s="4"/>
      <c r="N37" s="3"/>
      <c r="O37" s="3"/>
      <c r="P37" s="3"/>
      <c r="Q37" s="12"/>
    </row>
    <row r="38" spans="1:17" s="10" customFormat="1" ht="33.75" customHeight="1" x14ac:dyDescent="0.2">
      <c r="A38" s="15"/>
      <c r="B38" s="4"/>
      <c r="C38" s="4"/>
      <c r="D38" s="4"/>
      <c r="E38" s="4"/>
      <c r="F38" s="3"/>
      <c r="G38" s="4"/>
      <c r="H38" s="3"/>
      <c r="I38" s="13"/>
      <c r="J38" s="4"/>
      <c r="K38" s="3"/>
      <c r="L38" s="20"/>
      <c r="M38" s="4"/>
      <c r="N38" s="3"/>
      <c r="O38" s="3"/>
      <c r="P38" s="3"/>
      <c r="Q38" s="12"/>
    </row>
    <row r="39" spans="1:17" s="10" customFormat="1" ht="197.25" customHeight="1" x14ac:dyDescent="0.2">
      <c r="A39" s="39"/>
      <c r="B39" s="39"/>
      <c r="C39" s="39"/>
      <c r="D39" s="39"/>
      <c r="E39" s="39"/>
      <c r="F39" s="39"/>
      <c r="G39" s="39"/>
      <c r="H39" s="39"/>
      <c r="I39" s="39"/>
      <c r="J39" s="39"/>
      <c r="K39" s="39"/>
      <c r="L39" s="39"/>
      <c r="M39" s="39"/>
      <c r="N39" s="39"/>
      <c r="O39" s="39"/>
      <c r="P39" s="39"/>
      <c r="Q39" s="14"/>
    </row>
    <row r="40" spans="1:17" s="10" customFormat="1" ht="63.75" customHeight="1" x14ac:dyDescent="0.2">
      <c r="A40" s="5"/>
      <c r="F40" s="5"/>
      <c r="H40" s="5"/>
      <c r="I40" s="5"/>
      <c r="K40" s="5"/>
      <c r="N40" s="5"/>
      <c r="O40" s="5"/>
      <c r="P40" s="5"/>
      <c r="Q40" s="17"/>
    </row>
    <row r="41" spans="1:17" s="11" customFormat="1" ht="15" hidden="1" customHeight="1" x14ac:dyDescent="0.2">
      <c r="A41" s="5"/>
      <c r="B41" s="10"/>
      <c r="C41" s="10"/>
      <c r="D41" s="10"/>
      <c r="E41" s="10"/>
      <c r="F41" s="5"/>
      <c r="G41" s="10"/>
      <c r="H41" s="5"/>
      <c r="I41" s="5"/>
      <c r="J41" s="10"/>
      <c r="K41" s="5"/>
      <c r="L41" s="10"/>
      <c r="M41" s="10"/>
      <c r="N41" s="5"/>
      <c r="O41" s="5"/>
      <c r="P41" s="5"/>
      <c r="Q41" s="17"/>
    </row>
    <row r="42" spans="1:17" s="11" customFormat="1" ht="18.75" customHeight="1" x14ac:dyDescent="0.2">
      <c r="A42" s="5"/>
      <c r="B42" s="10"/>
      <c r="C42" s="10"/>
      <c r="D42" s="10"/>
      <c r="E42" s="10"/>
      <c r="F42" s="5"/>
      <c r="G42" s="10"/>
      <c r="H42" s="5"/>
      <c r="I42" s="5"/>
      <c r="J42" s="10"/>
      <c r="K42" s="5"/>
      <c r="L42" s="10"/>
      <c r="M42" s="10"/>
      <c r="N42" s="5"/>
      <c r="O42" s="5"/>
      <c r="P42" s="5"/>
      <c r="Q42" s="17"/>
    </row>
    <row r="43" spans="1:17" s="6" customFormat="1" ht="43.5" customHeight="1" x14ac:dyDescent="0.2">
      <c r="A43" s="5"/>
      <c r="B43" s="10"/>
      <c r="C43" s="10"/>
      <c r="D43" s="10"/>
      <c r="E43" s="10"/>
      <c r="F43" s="5"/>
      <c r="G43" s="10"/>
      <c r="H43" s="5"/>
      <c r="I43" s="5"/>
      <c r="J43" s="10"/>
      <c r="K43" s="5"/>
      <c r="L43" s="10"/>
      <c r="M43" s="10"/>
      <c r="N43" s="5"/>
      <c r="O43" s="5"/>
      <c r="P43" s="5"/>
      <c r="Q43" s="17"/>
    </row>
    <row r="44" spans="1:17" ht="72" customHeight="1" x14ac:dyDescent="0.2"/>
    <row r="45" spans="1:17" s="16" customFormat="1" ht="26.25" hidden="1" customHeight="1" x14ac:dyDescent="0.2">
      <c r="A45" s="5"/>
      <c r="B45" s="10"/>
      <c r="C45" s="10"/>
      <c r="D45" s="10"/>
      <c r="E45" s="10"/>
      <c r="F45" s="5"/>
      <c r="G45" s="10"/>
      <c r="H45" s="5"/>
      <c r="I45" s="5"/>
      <c r="J45" s="10"/>
      <c r="K45" s="5"/>
      <c r="L45" s="10"/>
      <c r="M45" s="10"/>
      <c r="N45" s="5"/>
      <c r="O45" s="5"/>
      <c r="P45" s="5"/>
      <c r="Q45" s="17"/>
    </row>
    <row r="46" spans="1:17" s="16" customFormat="1" ht="15.75" hidden="1" customHeight="1" x14ac:dyDescent="0.2">
      <c r="A46" s="5"/>
      <c r="B46" s="10"/>
      <c r="C46" s="10"/>
      <c r="D46" s="10"/>
      <c r="E46" s="10"/>
      <c r="F46" s="5"/>
      <c r="G46" s="10"/>
      <c r="H46" s="5"/>
      <c r="I46" s="5"/>
      <c r="J46" s="10"/>
      <c r="K46" s="5"/>
      <c r="L46" s="10"/>
      <c r="M46" s="10"/>
      <c r="N46" s="5"/>
      <c r="O46" s="5"/>
      <c r="P46" s="5"/>
      <c r="Q46" s="17"/>
    </row>
    <row r="47" spans="1:17" s="16" customFormat="1" ht="184.5" customHeight="1" x14ac:dyDescent="0.2">
      <c r="A47" s="5"/>
      <c r="B47" s="10"/>
      <c r="C47" s="10"/>
      <c r="D47" s="10"/>
      <c r="E47" s="10"/>
      <c r="F47" s="5"/>
      <c r="G47" s="10"/>
      <c r="H47" s="5"/>
      <c r="I47" s="5"/>
      <c r="J47" s="10"/>
      <c r="K47" s="5"/>
      <c r="L47" s="10"/>
      <c r="M47" s="10"/>
      <c r="N47" s="5"/>
      <c r="O47" s="5"/>
      <c r="P47" s="5"/>
      <c r="Q47" s="17"/>
    </row>
  </sheetData>
  <mergeCells count="8">
    <mergeCell ref="A37:E37"/>
    <mergeCell ref="A39:P39"/>
    <mergeCell ref="A1:Q1"/>
    <mergeCell ref="L3:P3"/>
    <mergeCell ref="Q3:Q4"/>
    <mergeCell ref="A3:A4"/>
    <mergeCell ref="B3:F3"/>
    <mergeCell ref="G3:K3"/>
  </mergeCells>
  <phoneticPr fontId="0" type="noConversion"/>
  <printOptions horizontalCentered="1" verticalCentered="1"/>
  <pageMargins left="0.7" right="0.7" top="0.75" bottom="0.75" header="0.3" footer="0.3"/>
  <pageSetup paperSize="9" scale="87"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Лист3</vt:lpstr>
      <vt:lpstr>Лист3!Область_печати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Елена Николаева</cp:lastModifiedBy>
  <cp:lastPrinted>2024-10-16T10:20:44Z</cp:lastPrinted>
  <dcterms:created xsi:type="dcterms:W3CDTF">1996-10-08T23:32:33Z</dcterms:created>
  <dcterms:modified xsi:type="dcterms:W3CDTF">2024-10-17T10:29:33Z</dcterms:modified>
</cp:coreProperties>
</file>