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Исполнение касса" sheetId="1" r:id="rId1"/>
    <sheet name="Целевые показатели" sheetId="2" r:id="rId2"/>
  </sheets>
  <calcPr calcId="152511"/>
</workbook>
</file>

<file path=xl/calcChain.xml><?xml version="1.0" encoding="utf-8"?>
<calcChain xmlns="http://schemas.openxmlformats.org/spreadsheetml/2006/main">
  <c r="L14" i="1" l="1"/>
  <c r="L13" i="1"/>
  <c r="O6" i="1"/>
  <c r="L9" i="1"/>
  <c r="L7" i="1"/>
  <c r="F6" i="2" l="1"/>
  <c r="R9" i="1"/>
  <c r="L6" i="1" l="1"/>
  <c r="R16" i="1" l="1"/>
  <c r="R15" i="1"/>
  <c r="R14" i="1"/>
  <c r="R13" i="1"/>
  <c r="R10" i="1"/>
  <c r="R8" i="1"/>
  <c r="R7" i="1"/>
  <c r="R6" i="1"/>
  <c r="F5" i="2" l="1"/>
  <c r="F4" i="2"/>
  <c r="F3" i="2"/>
  <c r="F7" i="2" s="1"/>
</calcChain>
</file>

<file path=xl/comments1.xml><?xml version="1.0" encoding="utf-8"?>
<comments xmlns="http://schemas.openxmlformats.org/spreadsheetml/2006/main">
  <authors>
    <author>Автор</author>
  </authors>
  <commentList>
    <comment ref="F3" authorId="0" shapeId="0">
      <text>
        <r>
          <rPr>
            <b/>
            <sz val="9"/>
            <color indexed="81"/>
            <rFont val="Tahoma"/>
            <family val="2"/>
            <charset val="204"/>
          </rPr>
          <t>Автор:</t>
        </r>
        <r>
          <rPr>
            <sz val="9"/>
            <color indexed="81"/>
            <rFont val="Tahoma"/>
            <family val="2"/>
            <charset val="204"/>
          </rPr>
          <t xml:space="preserve">
данные 2 кв</t>
        </r>
      </text>
    </comment>
  </commentList>
</comments>
</file>

<file path=xl/sharedStrings.xml><?xml version="1.0" encoding="utf-8"?>
<sst xmlns="http://schemas.openxmlformats.org/spreadsheetml/2006/main" count="89" uniqueCount="65">
  <si>
    <t>План по программе</t>
  </si>
  <si>
    <t>Результат реализации структурного элемента (мероприятия), причина невыполнения или неполного выполнения структурного элемента (мероприятия)</t>
  </si>
  <si>
    <t>всего</t>
  </si>
  <si>
    <t>федеральный бюджет</t>
  </si>
  <si>
    <t>окружной бюджет</t>
  </si>
  <si>
    <t>городской бюджет</t>
  </si>
  <si>
    <t>другие источники</t>
  </si>
  <si>
    <t>1. Содействие развитию самобытной культуры, традиционного образа жизни, родного языка и национальных видов спорта коренных малочисленных народов Севера (всего), в том числе:</t>
  </si>
  <si>
    <t>1.2. Комплекс процессных мероприятий «Организация, проведение мероприятий, направленных на развитие традиционной культуры, фольклора, национального спорта и международных связей, сохранение культурного наследия коренных малочисленных народов, и участие в них»</t>
  </si>
  <si>
    <t>1.3.  Комплекс процессных мероприятий «Просветительские мероприятия, направленные на популяризацию и поддержку родных языков народов ханты, манси и ненце»</t>
  </si>
  <si>
    <t>1.4. Комплекс процессных мероприятий «Развитие материальной базы для сохранения и популяризации самобытной культуры коренных малочисленных народов Севера»</t>
  </si>
  <si>
    <t>2.  Развитие туризма (всего), в том числе:</t>
  </si>
  <si>
    <t>2.1. Комплекс процессных мероприятий «Поддержка развития внутреннего и въездного туризма»</t>
  </si>
  <si>
    <t>3. Поддержка социально ориентированных некоммерческих организаций (всего), в том числе:</t>
  </si>
  <si>
    <t>3.1. Комплекс процессных мероприятий «Субсидия социально ориентированным некоммерческим организациям»</t>
  </si>
  <si>
    <t xml:space="preserve">Наименование направления (подпрограмм), структурных элементов </t>
  </si>
  <si>
    <t xml:space="preserve">(с изменениями) </t>
  </si>
  <si>
    <t>Уточненный план по бюджету</t>
  </si>
  <si>
    <t>Кассовое исполнение</t>
  </si>
  <si>
    <t>«Устойчивое развитие коренных малочисленных народов Севера в городе Пыть-Яхе» (всего)</t>
  </si>
  <si>
    <t xml:space="preserve">1.1. Комплекс процессных мероприятий «Сохранение нематериального и материального наследия Югры, популяризация культуры, традиций, традиционных ремесел коренных малочисленных народов Севера, продвижение культурных проектов» </t>
  </si>
  <si>
    <t>Наименование показателя</t>
  </si>
  <si>
    <t>Факт за отчетный период</t>
  </si>
  <si>
    <t>%</t>
  </si>
  <si>
    <t>Расчет показателя с указанием источника информации</t>
  </si>
  <si>
    <t>Причины недостижения показателя</t>
  </si>
  <si>
    <t>1.</t>
  </si>
  <si>
    <t>Количество участников мероприятий, направленных на этнокультурное развитие коренных малочисленных народов Севера</t>
  </si>
  <si>
    <t>2.</t>
  </si>
  <si>
    <t>Доля граждан из числа коренных малочисленных народов Севера, удовлетворённых качеством реализуемых мероприятий, направленных на поддержку коренных малочисленных народов, в общем количестве опрошенных лиц, относящихся к коренным малочисленным народам Севера</t>
  </si>
  <si>
    <t>3.</t>
  </si>
  <si>
    <t>Количество мероприятий, направленных на создание комфортной Туристской информационной среды</t>
  </si>
  <si>
    <t>4.</t>
  </si>
  <si>
    <t xml:space="preserve">Количество негосударственных (немуниципальных)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 развитие туризма на территории города Пыть-Ях </t>
  </si>
  <si>
    <t>«ГП»</t>
  </si>
  <si>
    <t>«МП»</t>
  </si>
  <si>
    <t>Формула расчета показателя: мониторинг мероприятий, направленных на создание комфортной туристской информационной среды</t>
  </si>
  <si>
    <t>План 2024 год</t>
  </si>
  <si>
    <t xml:space="preserve">Уровень показателя </t>
  </si>
  <si>
    <t>х</t>
  </si>
  <si>
    <t>по итогам года</t>
  </si>
  <si>
    <t>Исполнитель:</t>
  </si>
  <si>
    <t>Главный специалист отдела по культуре и искусству управления по культуре  спорту администрации города Пыть-Яха</t>
  </si>
  <si>
    <t>8 (3463) 46-55-47</t>
  </si>
  <si>
    <t>Газиева Гузель Фелюсовна,</t>
  </si>
  <si>
    <t>Расчет показателя: суммарное количество участников мероприятий учреждений культуры, спорта и образования, направленных на этнокультурное развитие коренных народов.</t>
  </si>
  <si>
    <t>Расчет показателя: результаты проведенного анкетирования среди участников мероприятий учреждений культуры, спорта и образования</t>
  </si>
  <si>
    <t xml:space="preserve">Расчет показателя: мониторинг мероприятий, направленных на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 развитие туризма на территории города Пыть-Ях  </t>
  </si>
  <si>
    <t>Средний процент достижения показателей</t>
  </si>
  <si>
    <t>N п/п</t>
  </si>
  <si>
    <r>
      <t xml:space="preserve">Проведение мероприятий в рамках взаимодействия с СОНКО (субсидия социально-ориентированным некоммерческим организациям).                                                                                                                                                                                              </t>
    </r>
    <r>
      <rPr>
        <b/>
        <sz val="12"/>
        <color theme="1"/>
        <rFont val="Times New Roman"/>
        <family val="1"/>
        <charset val="204"/>
      </rPr>
      <t>Исполнение: 0%</t>
    </r>
  </si>
  <si>
    <r>
      <t xml:space="preserve">Проведение мероприятий в рамках взаимодействия с СОНКО (субсидия социально-ориентированным некоммерческим организациям).                                                                                                                                                                                            </t>
    </r>
    <r>
      <rPr>
        <b/>
        <sz val="12"/>
        <color theme="1"/>
        <rFont val="Times New Roman"/>
        <family val="1"/>
        <charset val="204"/>
      </rPr>
      <t>Исполнение: 0%</t>
    </r>
  </si>
  <si>
    <t xml:space="preserve">На основании постановления администрации города № 222-па от 17.09.2012 «Об утверждении порядка изучения мнения населения города Пыть-Ях о качестве оказания муниципальных услуг», распоряжения администрации города № 214-ра от 15.02.2022 «Об изучении мнения населения города Пыть-Яха о качестве оказания муниципальных услуг, предоставляемых учреждениями культуры и спорта» было проведено анкетирование граждан, принявших участие в мероприятии «Вороний день» (Вурни хатл), Event-мероприятия «Рахэм Авэс», направленных на сохранение культуры коренных малочисленных народов Севера в условиях многонационального города, развития событийного туризма.
</t>
  </si>
  <si>
    <t xml:space="preserve">По итогам конкурса на реализацию проектов в сфере культуры, поддержки и развития языков и культуры коренных малочисленных народов Севера, развитие туризма на территории города Пыть-Яха и предоставление гранта в форме субсидии социально-ориентированной некоммерческой организации, победителем объявлена АНО Центр социально-культурного развития «Югорская эра» с проектом Event-мероприятия «Рахэм Авэс». </t>
  </si>
  <si>
    <r>
      <t xml:space="preserve">Мероприятия направлены на сохранение и развитие традиционных промыслов и ремесел коренных малочисленных народов Севера. Приобретение реквизита для мероприятий по декоративно-прикладному искусству.                                                         </t>
    </r>
    <r>
      <rPr>
        <b/>
        <sz val="12"/>
        <color theme="1"/>
        <rFont val="Times New Roman"/>
        <family val="1"/>
        <charset val="204"/>
      </rPr>
      <t>Исполнение: 100%                                                                                                                                                                                      Поставка товара (фурнитуры, ткань) на сумму 14 200 руб., 00 коп.                                                                                                                                               Поставка товара (сувениры) на сумму 10 000 руб., 00 коп.</t>
    </r>
  </si>
  <si>
    <t xml:space="preserve">Отчет о ходе реализации муниципальной программы
«Устойчивое развитие коренных малочисленных народов Севера в городе Пыть-Яхе»
за 3 квартал 2024 года
</t>
  </si>
  <si>
    <t>Исполнение по п.1.1, 1.2, 1.3, 1.4 составило 77,8%</t>
  </si>
  <si>
    <t>Целевые показатели муниципальной программы «Устойчивое развитие коренных малочисленных народов Севера в городе Пыть-Яхе»
за 3 квартал 2024 года</t>
  </si>
  <si>
    <t xml:space="preserve">06.04.2024 -  на территории Этнографического музея прошел традиционный праздник народа ханты «Вороний день» - Вурни хатл. Песни с вековой историей народов ханты, творческие конкурсы, тематическая фотозона, чай из трав и многое другое было представлено для гостей города на Вороньем Дне. 103 человека.
06.04.2024 – на Этнографическом музее и Парке культуры и отдыха «Северное сияние» состоялось торжественное открытие Event-мероприятия в рамках событийного туризма «Рахэм Авэс». 107 человек.
21.02.2024 - Участие в образовательной акции "Фронтальный диктант на хантыйском, мансийском и ненецком языках - 2024", 7 человек.
13.08.2024 - Мероприятие к Международному Дню коренных народов лекция "Писатели Югры", хантыйская игра "Соот", практическое занятие по декоративно-прикладному искусству "кукла из травы"), охват 7 человек. </t>
  </si>
  <si>
    <t xml:space="preserve">1. Мероприятие проведено 06.04.2024 на территории этнографического музея города Пыть-Яха. Основная цель мероприятия - сохранение культурных традиции, создание условий для приобретения опыта через знакомство с культурой коренных народов и развития событийного туризма на территории города Пыть-Ях и Ханты-Мансийского автономного округа Югры.
В программу мероприятия вошли следующие активности:
- Концертное выступление исполнителя фольклорных песен Веры Кондратьевой — актрисы, Посла доброй воли, общественного деятеля «Югра»;
- Выступление самодеятельных коллективов города.
- Спортивно-игровая программа по играм народов Севера: бег на подволоках, бросание аркана на цель, стрельба из лука, разжигание костра;
- Выставка-продажа предметов декоративно-прикладного искусства «Канче варэт» и продукции традиционных промыслов ханты;
- Фотозона с национальной одеждой;
- Дегустация Северной кухни;
- Катание на оленьих упряжках.
2. Традиционный праздник народа ханты "Вороний день"Песни с вековой историей народов ханты, творческие конкурсы, тематическая фотозона, чай из трав и многое другое было представлено для гостей города на Вороньем Дне. 103 человека.
3.  Участие в образовательной акции "Фронтальный диктант на хантыйском, мансийском и ненецком языках - 2024", 21.02.2024, 7 человек.
4.  Мероприятие к Международному Дню коренных народов лекция "Писатели Югры", хантыйская игра "Соот", практическое занятие по декоративно-прикладному искусству "кукла из травы"), 13.08.2024, охват 7 человек. </t>
  </si>
  <si>
    <t>Исполнение МП за 1-3 квартал 2024 года составило 63,9%</t>
  </si>
  <si>
    <r>
      <t xml:space="preserve">Реализация мероприятий в рамках Общероссийской акции "Ночь музеев", "Ночь искусств" планируется в  3 квартале 2024 года. Поставка товара (канц.товары) на сумму - 16 100 руб., 00 коп.                                                                              
*Исполнение Стратегии государственной культурной политики на период до 2030 года, утвержденной распоряжением Правительства РФ от 29.02.2016 № 326-р.                                                                                                                                                                      </t>
    </r>
    <r>
      <rPr>
        <b/>
        <sz val="12"/>
        <color theme="1"/>
        <rFont val="Times New Roman"/>
        <family val="1"/>
        <charset val="204"/>
      </rPr>
      <t>Исполнение: 100%</t>
    </r>
  </si>
  <si>
    <r>
      <t xml:space="preserve">1.Мероприятия по развитию туризма - укрепление материально- технической базы для проведения мероприятий в сфере туризмаПополнение музейного фонда для обновления экспозиций и создание выставок.
С целью реализации программ по сохранению российской культуры, исторического наследия народов страны, традиционных ремесел, закона ХМАО-Югры от 29.02. 2008 № 17-оз "О регулировании отдельных вопросов в сфере Музейного дела в ХМАО-Югре", Федерального закона от 26.05.1996 № 54-ФЗ "О Музейном фонде Российской Федерации и музеях в Российской Федерации", Закона ХМАО-Югы от 28.09.2012 № 102-оз "О туризме в Ханты-Мансийском автономном округе-Югре".
Организация и проведение городского праздника народа ханты "Вороний день".  В целях реализации Закона Ханты-Мансийского автономного округа – Югры от 30.04.2011 № 26-оз "О празднике и памятной дате Ханты-Мансийского автономного округа – Югры", популяризации культурного наследия обских угров, сохранения народных традиций коренных малочисленных народов Севера на территории Ханты-Мансийского автономного округа.
</t>
    </r>
    <r>
      <rPr>
        <b/>
        <sz val="10"/>
        <color theme="1"/>
        <rFont val="Times New Roman"/>
        <family val="1"/>
        <charset val="204"/>
      </rPr>
      <t>Исполнение: 86,4%                                                                                                                                                                                             Награждение "Вороний день" на сумму 26 500 руб. 00 коп.                                                                                                                       Поставка товара (военная атрибутика) на сумму 91 000 руб., 00 коп.                                                                                                               Поставка товара (баннеры, таблички) на сумму 39 200 руб. 00 коп.                                                                                                                    Поставка продукции по охране труда на сумму 18 400 руб. 00 коп.                                                                                                                  Поставка оргтехники на сумму 97 000 руб. 00 коп.                                                                                                                                            Поставка товара (стойка крепления сети)  на сумму 33 550 руб. 00 коп                                                                                                              Поставка товара (стойка страховочная, точило) на сумму 14 279 руб. 00 коп.                                                                                                     Поставка товара (облас) на сумму 50 000 руб., 00 коп.                                                                                                                                                                                                                                                                            Поставка модульной мебели на сумму 299 186 руб., 00 коп.                                                                                                                               Поставка товара (лыжи) на сумму 30 000 руб., 00 коп.                                                                                                                                   Поставка товара (военная атрибутика) на сумму 5 000 руб., 00 коп.                                                                                                                 Поставка товара (баннеры) на сумму 22 256 руб., 01 коп.                                                                                                                                    Поставка товара (баннеры, таблички) на сумму 12 850 руб, 00 коп.                                                                                                                    Поставка товара (посуда, маски) на сумму 45543 руб., 99 коп.
Поставка товара (лопаты) на сумму 23 000 руб.
Поставка товара (лыжи) на сумму 80 000 руб.
Поставка товара (фурнитура, мех, ткань, бисер) на сумму 52 300 руб.</t>
    </r>
  </si>
  <si>
    <r>
      <t xml:space="preserve">Проведение тематических выставок, пополнение музейного фонда с целью реализации программ по сохранению российской культуры, исторического наследия народов страны, традиционных ремесел, закона ХМАО-Югры от 29.02.2008 № 17-оз "О регулировании отдельных вопросов в сфере Музейного дела в ХМАО-Югре", Федерального закона от 26.05.1996 № 54-ФЗ "О Музейном фонде Российской Федерации и музеях в Российской Федерации".
</t>
    </r>
    <r>
      <rPr>
        <b/>
        <sz val="12"/>
        <color theme="1"/>
        <rFont val="Times New Roman"/>
        <family val="1"/>
        <charset val="204"/>
      </rPr>
      <t xml:space="preserve">Исполнение: 75,9%  </t>
    </r>
    <r>
      <rPr>
        <sz val="12"/>
        <color theme="1"/>
        <rFont val="Times New Roman"/>
        <family val="1"/>
        <charset val="204"/>
      </rPr>
      <t xml:space="preserve">                                                                                                                                                                        Командировочные расходы на сумму 54 040 руб., 00 коп.                                                                                                                    Поставка товара (доска магнитно-маркерная) на сумму 17 017 руб., 00 коп.                                                                                   Поставка товара (чехлы для одежды, вешалки) на сумму 75 873 руб., 00 коп.                                                                                             Поставка товара (полог,нырики, игольница) на сумму 24 000 руб., 00 коп.       
Поставка товара (нарты) на сумму     60 110 руб.
Поставка товара (одежда, короб, черпак, столик) на сумму 99 000 руб.
Поставка товара (фурнитура, ткань) на сумму 49 700 руб.
25.03-05.04.2024 Курсы повышения квалификации по теме: «Музейная педагогика». г. Санкт-Петербург. Обучение прошло- 1 чел.. (Удостоверение о повышении квалификации.)
13.04.2024 Участие в окружном конкурсе выставочных экспозиций «Семейные истоки» на приз Департамента культуры ХМАО-Югры с выставкой «Мир детства», г. Ханты-Мансийск. Получен диплом лауреата III степени
 13.05-21.05.2024 Курс обучения по теме «Основы безопасной работы в сети Интернет». Обучение прошло- 1 чел. (Сертификат о прохождении обучения)                                                                  </t>
    </r>
  </si>
  <si>
    <t>1.Мероприятия по развитию туризма - укрепление материально- технической базы для проведения мероприятий в сфере туризмаПополнение музейного фонда для обновления экспозиций и создание выставок.
С целью реализации программ по сохранению российской культуры, исторического наследия народов страны, традиционных ремесел, закона ХМАО-Югры от 29.02. 2008 № 17-оз "О регулировании отдельных вопросов в сфере Музейного дела в ХМАО-Югре", Федерального закона от 26.05.1996 № 54-ФЗ "О Музейном фонде Российской Федерации и музеях в Российской Федерации", Закона ХМАО-Югы от 28.09.2012 № 102-оз "О туризме в Ханты-Мансийском автономном округе-Югре".
Организация и проведение городского праздника народа ханты "Вороний день".  В целях реализации Закона Ханты-Мансийского автономного округа – Югры от 30.04.2011 № 26-оз "О празднике и памятной дате Ханты-Мансийского автономного округа – Югры", популяризации культурного наследия обских угров, сохранения народных традиций коренных малочисленных народов Севера на территории Ханты-Мансийского автономного округа.
Исполнение: 86,4%                                                                                                                                                                                               Награждение "Вороний день" на сумму 26 500 руб. 00 коп.                                                                                                                                  Поставка товара (военная атрибутика) на сумму 91 000 руб., 00 коп.                                                                                                                          Поставка товара (баннеры, таблички) на сумму 39 200 руб. 00 коп.                                                                                                                         Поставка продукции по охране труда на сумму 18 400 руб. 00 коп.                                                                                                                             Поставка оргтехники на сумму 97 000 руб. 00 коп.                                                                                                                                                     Поставка товара (стойка крепления сети)  на сумму 33 550 руб. 00 коп                                                                                                                  Поставка товара (стойка страховочная, точило) на сумму 14 279 руб. 00 коп.                                                                                                         Поставка товара (облас) на сумму 50 000 руб., 00 коп.                                                                                                                                               Поставка товара (лопаты) на сумму 23 000 руб., 00 коп.                                                                                                                                       Поставка модульной мебели на сумму 299 186 руб., 00 коп.                                                                                                                                       Поставка товара (лыжи) на сумму 30 000 руб., 00 коп.                                                                                                                                                 Поставка товара (военная атрибутика) на сумму 5 000 руб., 00 коп.                                                                                                                       Поставка товара (баннеры) на сумму 22 256 руб., 01 коп.                                                                                                                                    Поставка товара (баннеры, таблички) на сумму 12 850 руб, 00 коп.                                                                                                                            Поставка товара (посуда, маски) на сумму 45543 руб., 99 коп.
Поставка товара (лопаты) на сумму 23 000 руб.
Поставка товара (лыжи) на сумму 80 000 руб.
Поставка товара (фурнитура, мех, ткань, бисер) на сумму 52 300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</si>
</sst>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b/>
      <sz val="12"/>
      <color theme="1"/>
      <name val="Times New Roman"/>
      <family val="1"/>
      <charset val="204"/>
    </font>
    <font>
      <sz val="12"/>
      <color theme="1"/>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sz val="9"/>
      <color theme="1"/>
      <name val="Times New Roman"/>
      <family val="1"/>
      <charset val="204"/>
    </font>
    <font>
      <sz val="9"/>
      <color theme="1"/>
      <name val="Calibri"/>
      <family val="2"/>
      <scheme val="minor"/>
    </font>
    <font>
      <sz val="9"/>
      <color indexed="81"/>
      <name val="Tahoma"/>
      <family val="2"/>
      <charset val="204"/>
    </font>
    <font>
      <b/>
      <sz val="9"/>
      <color indexed="81"/>
      <name val="Tahoma"/>
      <family val="2"/>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s>
  <cellStyleXfs count="1">
    <xf numFmtId="0" fontId="0" fillId="0" borderId="0"/>
  </cellStyleXfs>
  <cellXfs count="54">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0" xfId="0" applyFont="1"/>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xf numFmtId="0" fontId="2" fillId="0" borderId="1" xfId="0" applyFont="1" applyBorder="1" applyAlignment="1">
      <alignment vertical="top" wrapText="1"/>
    </xf>
    <xf numFmtId="0" fontId="2" fillId="0" borderId="1" xfId="0" applyFont="1" applyBorder="1" applyAlignment="1">
      <alignment horizontal="left" vertical="top" wrapText="1"/>
    </xf>
    <xf numFmtId="0" fontId="1" fillId="0" borderId="1" xfId="0" applyFont="1" applyBorder="1" applyAlignment="1">
      <alignment vertical="top" wrapText="1"/>
    </xf>
    <xf numFmtId="0" fontId="2" fillId="0" borderId="0" xfId="0" applyFont="1" applyAlignment="1">
      <alignment horizontal="left"/>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4" xfId="0" applyFont="1" applyBorder="1" applyAlignment="1">
      <alignment vertical="center" wrapText="1"/>
    </xf>
    <xf numFmtId="0" fontId="4" fillId="0" borderId="4"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2" fillId="0" borderId="0" xfId="0" applyFont="1" applyAlignment="1">
      <alignment vertical="top"/>
    </xf>
    <xf numFmtId="164" fontId="2" fillId="0" borderId="0" xfId="0" applyNumberFormat="1" applyFont="1"/>
    <xf numFmtId="164" fontId="2" fillId="0" borderId="1" xfId="0" applyNumberFormat="1" applyFont="1" applyBorder="1" applyAlignment="1">
      <alignment horizontal="left" vertical="center" wrapText="1"/>
    </xf>
    <xf numFmtId="164" fontId="1" fillId="0" borderId="1" xfId="0" applyNumberFormat="1" applyFont="1" applyBorder="1" applyAlignment="1">
      <alignment horizontal="left" vertical="center" wrapText="1"/>
    </xf>
    <xf numFmtId="164" fontId="2" fillId="0" borderId="1" xfId="0" applyNumberFormat="1" applyFont="1" applyBorder="1" applyAlignment="1">
      <alignment vertical="center" wrapText="1"/>
    </xf>
    <xf numFmtId="0" fontId="3" fillId="0" borderId="1" xfId="0" applyFont="1" applyBorder="1" applyAlignment="1">
      <alignment horizontal="center" vertical="center"/>
    </xf>
    <xf numFmtId="164" fontId="3" fillId="0" borderId="1" xfId="0" applyNumberFormat="1" applyFont="1" applyBorder="1" applyAlignment="1">
      <alignment horizontal="center" vertical="center"/>
    </xf>
    <xf numFmtId="164"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top" wrapText="1"/>
    </xf>
    <xf numFmtId="0" fontId="7" fillId="0" borderId="0" xfId="0" applyFont="1" applyAlignment="1"/>
    <xf numFmtId="0" fontId="2" fillId="0" borderId="0" xfId="0" applyFont="1" applyBorder="1" applyAlignment="1">
      <alignment horizontal="left"/>
    </xf>
    <xf numFmtId="0" fontId="2" fillId="0" borderId="0" xfId="0" applyFont="1" applyBorder="1"/>
    <xf numFmtId="164" fontId="2" fillId="0" borderId="0" xfId="0" applyNumberFormat="1" applyFont="1" applyBorder="1"/>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0" xfId="0" applyFont="1" applyAlignment="1">
      <alignment wrapText="1"/>
    </xf>
    <xf numFmtId="0" fontId="0" fillId="0" borderId="0" xfId="0" applyAlignment="1">
      <alignment wrapText="1"/>
    </xf>
    <xf numFmtId="0" fontId="2" fillId="0" borderId="7" xfId="0" applyFont="1" applyBorder="1" applyAlignment="1">
      <alignment horizontal="center" vertical="center" wrapText="1"/>
    </xf>
    <xf numFmtId="0" fontId="0" fillId="0" borderId="7" xfId="0"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6" xfId="0" applyFont="1" applyBorder="1" applyAlignment="1">
      <alignment horizontal="left" vertical="center" wrapText="1"/>
    </xf>
    <xf numFmtId="0" fontId="2" fillId="0" borderId="3" xfId="0" applyFont="1" applyBorder="1" applyAlignment="1">
      <alignment horizontal="left" vertical="center" wrapText="1"/>
    </xf>
    <xf numFmtId="0" fontId="3" fillId="0" borderId="4" xfId="0" applyFont="1" applyBorder="1" applyAlignment="1">
      <alignment horizontal="center" vertical="center" wrapText="1"/>
    </xf>
    <xf numFmtId="0" fontId="0" fillId="0" borderId="5" xfId="0" applyBorder="1" applyAlignment="1">
      <alignment horizontal="center" vertical="center" wrapText="1"/>
    </xf>
    <xf numFmtId="0" fontId="3" fillId="0" borderId="7" xfId="0" applyFont="1" applyBorder="1" applyAlignment="1">
      <alignment horizontal="center" vertical="top" wrapText="1"/>
    </xf>
    <xf numFmtId="0" fontId="0" fillId="0" borderId="7" xfId="0" applyBorder="1" applyAlignment="1">
      <alignment horizontal="center" vertical="top" wrapText="1"/>
    </xf>
    <xf numFmtId="0" fontId="6" fillId="0" borderId="8" xfId="0" applyFont="1" applyBorder="1" applyAlignment="1">
      <alignment horizontal="left" vertical="top" wrapText="1"/>
    </xf>
    <xf numFmtId="0" fontId="7" fillId="0" borderId="0" xfId="0" applyFont="1" applyAlignment="1">
      <alignment horizontal="left" vertical="top" wrapText="1"/>
    </xf>
    <xf numFmtId="0" fontId="6" fillId="0" borderId="8" xfId="0" applyFont="1" applyBorder="1" applyAlignment="1">
      <alignment vertical="top" wrapText="1"/>
    </xf>
    <xf numFmtId="0" fontId="7" fillId="0" borderId="0" xfId="0" applyFont="1" applyAlignment="1">
      <alignment vertical="top" wrapText="1"/>
    </xf>
    <xf numFmtId="0" fontId="0" fillId="0" borderId="0" xfId="0" applyAlignment="1">
      <alignmen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tabSelected="1" topLeftCell="A16" zoomScale="75" zoomScaleNormal="75" workbookViewId="0">
      <selection activeCell="S14" sqref="S14"/>
    </sheetView>
  </sheetViews>
  <sheetFormatPr defaultColWidth="9.140625" defaultRowHeight="15.75" x14ac:dyDescent="0.25"/>
  <cols>
    <col min="1" max="1" width="33.28515625" style="10" customWidth="1"/>
    <col min="2" max="2" width="9.140625" style="6"/>
    <col min="3" max="3" width="14.42578125" style="6" customWidth="1"/>
    <col min="4" max="4" width="10.7109375" style="6" customWidth="1"/>
    <col min="5" max="5" width="11.28515625" style="6" customWidth="1"/>
    <col min="6" max="6" width="12.7109375" style="6" customWidth="1"/>
    <col min="7" max="7" width="9.140625" style="6"/>
    <col min="8" max="8" width="14" style="6" customWidth="1"/>
    <col min="9" max="9" width="11.7109375" style="6" customWidth="1"/>
    <col min="10" max="10" width="12.140625" style="6" customWidth="1"/>
    <col min="11" max="11" width="13" style="6" customWidth="1"/>
    <col min="12" max="12" width="12.140625" style="6" customWidth="1"/>
    <col min="13" max="13" width="13.7109375" style="6" customWidth="1"/>
    <col min="14" max="14" width="11.85546875" style="6" customWidth="1"/>
    <col min="15" max="15" width="14.140625" style="6" customWidth="1"/>
    <col min="16" max="16" width="17" style="6" customWidth="1"/>
    <col min="17" max="17" width="128.42578125" style="6" customWidth="1"/>
    <col min="18" max="18" width="0" style="6" hidden="1" customWidth="1"/>
    <col min="19" max="19" width="9.140625" style="6" customWidth="1"/>
    <col min="20" max="16384" width="9.140625" style="6"/>
  </cols>
  <sheetData>
    <row r="1" spans="1:22" ht="77.25" customHeight="1" x14ac:dyDescent="0.25">
      <c r="B1" s="39" t="s">
        <v>55</v>
      </c>
      <c r="C1" s="40"/>
      <c r="D1" s="40"/>
      <c r="E1" s="40"/>
      <c r="F1" s="40"/>
      <c r="G1" s="40"/>
      <c r="H1" s="40"/>
      <c r="I1" s="40"/>
      <c r="J1" s="40"/>
      <c r="K1" s="40"/>
      <c r="L1" s="40"/>
      <c r="M1" s="40"/>
      <c r="N1" s="40"/>
      <c r="O1" s="40"/>
      <c r="P1" s="40"/>
    </row>
    <row r="2" spans="1:22" ht="78" customHeight="1" x14ac:dyDescent="0.25">
      <c r="A2" s="42" t="s">
        <v>15</v>
      </c>
      <c r="B2" s="41" t="s">
        <v>0</v>
      </c>
      <c r="C2" s="41"/>
      <c r="D2" s="41"/>
      <c r="E2" s="41"/>
      <c r="F2" s="41"/>
      <c r="G2" s="41" t="s">
        <v>17</v>
      </c>
      <c r="H2" s="41"/>
      <c r="I2" s="41"/>
      <c r="J2" s="41"/>
      <c r="K2" s="41"/>
      <c r="L2" s="41" t="s">
        <v>18</v>
      </c>
      <c r="M2" s="41"/>
      <c r="N2" s="41"/>
      <c r="O2" s="41"/>
      <c r="P2" s="41"/>
      <c r="Q2" s="41" t="s">
        <v>1</v>
      </c>
    </row>
    <row r="3" spans="1:22" ht="33.75" customHeight="1" x14ac:dyDescent="0.25">
      <c r="A3" s="43"/>
      <c r="B3" s="41" t="s">
        <v>16</v>
      </c>
      <c r="C3" s="41"/>
      <c r="D3" s="41"/>
      <c r="E3" s="41"/>
      <c r="F3" s="41"/>
      <c r="G3" s="41"/>
      <c r="H3" s="41"/>
      <c r="I3" s="41"/>
      <c r="J3" s="41"/>
      <c r="K3" s="41"/>
      <c r="L3" s="41"/>
      <c r="M3" s="41"/>
      <c r="N3" s="41"/>
      <c r="O3" s="41"/>
      <c r="P3" s="41"/>
      <c r="Q3" s="41"/>
    </row>
    <row r="4" spans="1:22" ht="31.5" x14ac:dyDescent="0.25">
      <c r="A4" s="44"/>
      <c r="B4" s="11" t="s">
        <v>2</v>
      </c>
      <c r="C4" s="11" t="s">
        <v>3</v>
      </c>
      <c r="D4" s="11" t="s">
        <v>4</v>
      </c>
      <c r="E4" s="11" t="s">
        <v>5</v>
      </c>
      <c r="F4" s="11" t="s">
        <v>6</v>
      </c>
      <c r="G4" s="11" t="s">
        <v>2</v>
      </c>
      <c r="H4" s="11" t="s">
        <v>3</v>
      </c>
      <c r="I4" s="11" t="s">
        <v>4</v>
      </c>
      <c r="J4" s="11" t="s">
        <v>5</v>
      </c>
      <c r="K4" s="11" t="s">
        <v>6</v>
      </c>
      <c r="L4" s="11" t="s">
        <v>2</v>
      </c>
      <c r="M4" s="11" t="s">
        <v>3</v>
      </c>
      <c r="N4" s="11" t="s">
        <v>4</v>
      </c>
      <c r="O4" s="11" t="s">
        <v>5</v>
      </c>
      <c r="P4" s="11" t="s">
        <v>6</v>
      </c>
      <c r="Q4" s="41"/>
    </row>
    <row r="5" spans="1:22" x14ac:dyDescent="0.25">
      <c r="A5" s="5">
        <v>1</v>
      </c>
      <c r="B5" s="11">
        <v>2</v>
      </c>
      <c r="C5" s="11">
        <v>3</v>
      </c>
      <c r="D5" s="11">
        <v>4</v>
      </c>
      <c r="E5" s="11">
        <v>5</v>
      </c>
      <c r="F5" s="11">
        <v>6</v>
      </c>
      <c r="G5" s="11">
        <v>7</v>
      </c>
      <c r="H5" s="11">
        <v>8</v>
      </c>
      <c r="I5" s="11">
        <v>9</v>
      </c>
      <c r="J5" s="11">
        <v>10</v>
      </c>
      <c r="K5" s="11">
        <v>11</v>
      </c>
      <c r="L5" s="11">
        <v>12</v>
      </c>
      <c r="M5" s="11">
        <v>13</v>
      </c>
      <c r="N5" s="11">
        <v>14</v>
      </c>
      <c r="O5" s="11">
        <v>15</v>
      </c>
      <c r="P5" s="11">
        <v>16</v>
      </c>
      <c r="Q5" s="11">
        <v>17</v>
      </c>
    </row>
    <row r="6" spans="1:22" ht="63" x14ac:dyDescent="0.25">
      <c r="A6" s="8" t="s">
        <v>19</v>
      </c>
      <c r="B6" s="12">
        <v>2128.3000000000002</v>
      </c>
      <c r="C6" s="12">
        <v>0</v>
      </c>
      <c r="D6" s="12">
        <v>0</v>
      </c>
      <c r="E6" s="12">
        <v>2128.3000000000002</v>
      </c>
      <c r="F6" s="12">
        <v>0</v>
      </c>
      <c r="G6" s="12">
        <v>2128.3000000000002</v>
      </c>
      <c r="H6" s="12">
        <v>0</v>
      </c>
      <c r="I6" s="12">
        <v>0</v>
      </c>
      <c r="J6" s="12">
        <v>2128.3000000000002</v>
      </c>
      <c r="K6" s="12">
        <v>0</v>
      </c>
      <c r="L6" s="12">
        <f>L7+L13</f>
        <v>1360.06</v>
      </c>
      <c r="M6" s="12">
        <v>0</v>
      </c>
      <c r="N6" s="12">
        <v>0</v>
      </c>
      <c r="O6" s="12">
        <f>O7+O13+O15</f>
        <v>1360.06</v>
      </c>
      <c r="P6" s="12">
        <v>0</v>
      </c>
      <c r="Q6" s="24" t="s">
        <v>60</v>
      </c>
      <c r="R6" s="21">
        <f>L6/G6*100</f>
        <v>63.903585020908693</v>
      </c>
    </row>
    <row r="7" spans="1:22" ht="115.5" customHeight="1" x14ac:dyDescent="0.25">
      <c r="A7" s="8" t="s">
        <v>7</v>
      </c>
      <c r="B7" s="12">
        <v>540</v>
      </c>
      <c r="C7" s="12">
        <v>0</v>
      </c>
      <c r="D7" s="12">
        <v>0</v>
      </c>
      <c r="E7" s="12">
        <v>540</v>
      </c>
      <c r="F7" s="12">
        <v>0</v>
      </c>
      <c r="G7" s="12">
        <v>540</v>
      </c>
      <c r="H7" s="12">
        <v>0</v>
      </c>
      <c r="I7" s="12">
        <v>0</v>
      </c>
      <c r="J7" s="12">
        <v>540</v>
      </c>
      <c r="K7" s="12">
        <v>0</v>
      </c>
      <c r="L7" s="12">
        <f>M7+N7+O7+P7</f>
        <v>420</v>
      </c>
      <c r="M7" s="12">
        <v>0</v>
      </c>
      <c r="N7" s="12">
        <v>0</v>
      </c>
      <c r="O7" s="12">
        <v>420</v>
      </c>
      <c r="P7" s="12">
        <v>0</v>
      </c>
      <c r="Q7" s="24" t="s">
        <v>56</v>
      </c>
      <c r="R7" s="22">
        <f>L7/G7*100</f>
        <v>77.777777777777786</v>
      </c>
    </row>
    <row r="8" spans="1:22" ht="264" customHeight="1" x14ac:dyDescent="0.25">
      <c r="A8" s="8" t="s">
        <v>20</v>
      </c>
      <c r="B8" s="12">
        <v>16.100000000000001</v>
      </c>
      <c r="C8" s="12">
        <v>0</v>
      </c>
      <c r="D8" s="12">
        <v>0</v>
      </c>
      <c r="E8" s="12">
        <v>16.100000000000001</v>
      </c>
      <c r="F8" s="12">
        <v>0</v>
      </c>
      <c r="G8" s="12">
        <v>16.100000000000001</v>
      </c>
      <c r="H8" s="12">
        <v>0</v>
      </c>
      <c r="I8" s="12">
        <v>0</v>
      </c>
      <c r="J8" s="12">
        <v>16.100000000000001</v>
      </c>
      <c r="K8" s="12">
        <v>0</v>
      </c>
      <c r="L8" s="12">
        <v>16.100000000000001</v>
      </c>
      <c r="M8" s="12">
        <v>0</v>
      </c>
      <c r="N8" s="12">
        <v>0</v>
      </c>
      <c r="O8" s="12">
        <v>16.100000000000001</v>
      </c>
      <c r="P8" s="12">
        <v>0</v>
      </c>
      <c r="Q8" s="25" t="s">
        <v>61</v>
      </c>
      <c r="R8" s="6">
        <f>L8/G8*100</f>
        <v>100</v>
      </c>
    </row>
    <row r="9" spans="1:22" ht="317.25" customHeight="1" x14ac:dyDescent="0.25">
      <c r="A9" s="8" t="s">
        <v>8</v>
      </c>
      <c r="B9" s="13">
        <v>499.7</v>
      </c>
      <c r="C9" s="13">
        <v>0</v>
      </c>
      <c r="D9" s="13">
        <v>0</v>
      </c>
      <c r="E9" s="13">
        <v>499.7</v>
      </c>
      <c r="F9" s="13">
        <v>0</v>
      </c>
      <c r="G9" s="13">
        <v>499.7</v>
      </c>
      <c r="H9" s="13">
        <v>0</v>
      </c>
      <c r="I9" s="13">
        <v>0</v>
      </c>
      <c r="J9" s="13">
        <v>499.7</v>
      </c>
      <c r="K9" s="13">
        <v>0</v>
      </c>
      <c r="L9" s="13">
        <f>M9+N9+O9+P9</f>
        <v>379.7</v>
      </c>
      <c r="M9" s="13">
        <v>0</v>
      </c>
      <c r="N9" s="13">
        <v>0</v>
      </c>
      <c r="O9" s="13">
        <v>379.7</v>
      </c>
      <c r="P9" s="13">
        <v>0</v>
      </c>
      <c r="Q9" s="23" t="s">
        <v>63</v>
      </c>
      <c r="R9" s="6">
        <f>L9/G9*100</f>
        <v>75.985591354812883</v>
      </c>
      <c r="S9" s="37"/>
      <c r="T9" s="38"/>
      <c r="U9" s="38"/>
      <c r="V9" s="38"/>
    </row>
    <row r="10" spans="1:22" ht="140.25" customHeight="1" x14ac:dyDescent="0.25">
      <c r="A10" s="8" t="s">
        <v>9</v>
      </c>
      <c r="B10" s="13">
        <v>24.2</v>
      </c>
      <c r="C10" s="13">
        <v>0</v>
      </c>
      <c r="D10" s="13">
        <v>0</v>
      </c>
      <c r="E10" s="13">
        <v>24.2</v>
      </c>
      <c r="F10" s="13">
        <v>0</v>
      </c>
      <c r="G10" s="13">
        <v>24.2</v>
      </c>
      <c r="H10" s="13">
        <v>0</v>
      </c>
      <c r="I10" s="13">
        <v>0</v>
      </c>
      <c r="J10" s="13">
        <v>24.2</v>
      </c>
      <c r="K10" s="13">
        <v>0</v>
      </c>
      <c r="L10" s="13">
        <v>24.2</v>
      </c>
      <c r="M10" s="13">
        <v>0</v>
      </c>
      <c r="N10" s="13">
        <v>0</v>
      </c>
      <c r="O10" s="13">
        <v>24.2</v>
      </c>
      <c r="P10" s="13">
        <v>0</v>
      </c>
      <c r="Q10" s="23" t="s">
        <v>54</v>
      </c>
      <c r="R10" s="6">
        <f>L10/G10*100</f>
        <v>100</v>
      </c>
    </row>
    <row r="11" spans="1:22" ht="105.75" customHeight="1" x14ac:dyDescent="0.25">
      <c r="A11" s="36" t="s">
        <v>10</v>
      </c>
      <c r="B11" s="34">
        <v>0</v>
      </c>
      <c r="C11" s="34">
        <v>0</v>
      </c>
      <c r="D11" s="34">
        <v>0</v>
      </c>
      <c r="E11" s="34">
        <v>0</v>
      </c>
      <c r="F11" s="34">
        <v>0</v>
      </c>
      <c r="G11" s="34">
        <v>0</v>
      </c>
      <c r="H11" s="34">
        <v>0</v>
      </c>
      <c r="I11" s="34">
        <v>0</v>
      </c>
      <c r="J11" s="34">
        <v>0</v>
      </c>
      <c r="K11" s="34">
        <v>0</v>
      </c>
      <c r="L11" s="34">
        <v>0</v>
      </c>
      <c r="M11" s="34">
        <v>0</v>
      </c>
      <c r="N11" s="34">
        <v>0</v>
      </c>
      <c r="O11" s="34">
        <v>0</v>
      </c>
      <c r="P11" s="34">
        <v>0</v>
      </c>
      <c r="Q11" s="34" t="s">
        <v>39</v>
      </c>
      <c r="R11" s="6">
        <v>0</v>
      </c>
    </row>
    <row r="12" spans="1:22" ht="15.75" hidden="1" customHeight="1" x14ac:dyDescent="0.25">
      <c r="A12" s="36"/>
      <c r="B12" s="35"/>
      <c r="C12" s="35"/>
      <c r="D12" s="35"/>
      <c r="E12" s="35"/>
      <c r="F12" s="35"/>
      <c r="G12" s="35"/>
      <c r="H12" s="35"/>
      <c r="I12" s="35"/>
      <c r="J12" s="35"/>
      <c r="K12" s="35"/>
      <c r="L12" s="35"/>
      <c r="M12" s="35"/>
      <c r="N12" s="35"/>
      <c r="O12" s="35"/>
      <c r="P12" s="35"/>
      <c r="Q12" s="35"/>
    </row>
    <row r="13" spans="1:22" ht="377.25" customHeight="1" x14ac:dyDescent="0.25">
      <c r="A13" s="9" t="s">
        <v>11</v>
      </c>
      <c r="B13" s="13">
        <v>1088.3</v>
      </c>
      <c r="C13" s="13">
        <v>0</v>
      </c>
      <c r="D13" s="13">
        <v>0</v>
      </c>
      <c r="E13" s="13">
        <v>1088.3</v>
      </c>
      <c r="F13" s="13">
        <v>0</v>
      </c>
      <c r="G13" s="13">
        <v>1088.3</v>
      </c>
      <c r="H13" s="13">
        <v>0</v>
      </c>
      <c r="I13" s="13">
        <v>0</v>
      </c>
      <c r="J13" s="13">
        <v>1088.3</v>
      </c>
      <c r="K13" s="13">
        <v>0</v>
      </c>
      <c r="L13" s="13">
        <f>M13+N13+O13+P13</f>
        <v>940.06</v>
      </c>
      <c r="M13" s="13">
        <v>0</v>
      </c>
      <c r="N13" s="13">
        <v>0</v>
      </c>
      <c r="O13" s="13">
        <v>940.06</v>
      </c>
      <c r="P13" s="13">
        <v>0</v>
      </c>
      <c r="Q13" s="28" t="s">
        <v>64</v>
      </c>
      <c r="R13" s="6">
        <f>L14/G14*100</f>
        <v>86.382431314894788</v>
      </c>
    </row>
    <row r="14" spans="1:22" ht="409.6" customHeight="1" x14ac:dyDescent="0.25">
      <c r="A14" s="7" t="s">
        <v>12</v>
      </c>
      <c r="B14" s="13">
        <v>1088.3</v>
      </c>
      <c r="C14" s="13">
        <v>0</v>
      </c>
      <c r="D14" s="13">
        <v>0</v>
      </c>
      <c r="E14" s="13">
        <v>1088.3</v>
      </c>
      <c r="F14" s="13">
        <v>0</v>
      </c>
      <c r="G14" s="13">
        <v>1088.3</v>
      </c>
      <c r="H14" s="13">
        <v>0</v>
      </c>
      <c r="I14" s="13">
        <v>0</v>
      </c>
      <c r="J14" s="13">
        <v>1088.3</v>
      </c>
      <c r="K14" s="13">
        <v>0</v>
      </c>
      <c r="L14" s="13">
        <f>M14+N14+O14+P14</f>
        <v>940.1</v>
      </c>
      <c r="M14" s="13">
        <v>0</v>
      </c>
      <c r="N14" s="13">
        <v>0</v>
      </c>
      <c r="O14" s="13">
        <v>940.1</v>
      </c>
      <c r="P14" s="13">
        <v>0</v>
      </c>
      <c r="Q14" s="29" t="s">
        <v>62</v>
      </c>
      <c r="R14" s="6">
        <f>L14/G14*100</f>
        <v>86.382431314894788</v>
      </c>
    </row>
    <row r="15" spans="1:22" ht="63" x14ac:dyDescent="0.25">
      <c r="A15" s="9" t="s">
        <v>13</v>
      </c>
      <c r="B15" s="13">
        <v>500</v>
      </c>
      <c r="C15" s="13">
        <v>0</v>
      </c>
      <c r="D15" s="13">
        <v>0</v>
      </c>
      <c r="E15" s="13">
        <v>500</v>
      </c>
      <c r="F15" s="13">
        <v>0</v>
      </c>
      <c r="G15" s="13">
        <v>500</v>
      </c>
      <c r="H15" s="13">
        <v>0</v>
      </c>
      <c r="I15" s="13">
        <v>0</v>
      </c>
      <c r="J15" s="13">
        <v>500</v>
      </c>
      <c r="K15" s="13">
        <v>0</v>
      </c>
      <c r="L15" s="13">
        <v>0</v>
      </c>
      <c r="M15" s="13">
        <v>0</v>
      </c>
      <c r="N15" s="13">
        <v>0</v>
      </c>
      <c r="O15" s="13">
        <v>0</v>
      </c>
      <c r="P15" s="13">
        <v>0</v>
      </c>
      <c r="Q15" s="23" t="s">
        <v>50</v>
      </c>
      <c r="R15" s="6">
        <f>L15/G15*100</f>
        <v>0</v>
      </c>
    </row>
    <row r="16" spans="1:22" ht="63" x14ac:dyDescent="0.25">
      <c r="A16" s="7" t="s">
        <v>14</v>
      </c>
      <c r="B16" s="13">
        <v>500</v>
      </c>
      <c r="C16" s="13">
        <v>0</v>
      </c>
      <c r="D16" s="13">
        <v>0</v>
      </c>
      <c r="E16" s="13">
        <v>500</v>
      </c>
      <c r="F16" s="13">
        <v>0</v>
      </c>
      <c r="G16" s="13">
        <v>500</v>
      </c>
      <c r="H16" s="13">
        <v>0</v>
      </c>
      <c r="I16" s="13">
        <v>0</v>
      </c>
      <c r="J16" s="13">
        <v>500</v>
      </c>
      <c r="K16" s="13">
        <v>0</v>
      </c>
      <c r="L16" s="13">
        <v>0</v>
      </c>
      <c r="M16" s="13">
        <v>0</v>
      </c>
      <c r="N16" s="13">
        <v>0</v>
      </c>
      <c r="O16" s="13">
        <v>0</v>
      </c>
      <c r="P16" s="13">
        <v>0</v>
      </c>
      <c r="Q16" s="23" t="s">
        <v>51</v>
      </c>
      <c r="R16" s="6">
        <f>L16/G16*100</f>
        <v>0</v>
      </c>
    </row>
    <row r="17" spans="1:17" x14ac:dyDescent="0.25">
      <c r="A17" s="31"/>
      <c r="B17" s="32"/>
      <c r="C17" s="32"/>
      <c r="D17" s="32"/>
      <c r="E17" s="32"/>
      <c r="F17" s="32"/>
      <c r="G17" s="32"/>
      <c r="H17" s="32"/>
      <c r="I17" s="32"/>
      <c r="J17" s="32"/>
      <c r="K17" s="32"/>
      <c r="L17" s="32"/>
      <c r="M17" s="32"/>
      <c r="N17" s="32"/>
      <c r="O17" s="32"/>
      <c r="P17" s="32"/>
      <c r="Q17" s="33"/>
    </row>
    <row r="19" spans="1:17" x14ac:dyDescent="0.25">
      <c r="A19" s="6" t="s">
        <v>41</v>
      </c>
      <c r="O19" s="22"/>
    </row>
    <row r="20" spans="1:17" x14ac:dyDescent="0.25">
      <c r="A20" s="6" t="s">
        <v>42</v>
      </c>
    </row>
    <row r="21" spans="1:17" x14ac:dyDescent="0.25">
      <c r="A21" s="6" t="s">
        <v>44</v>
      </c>
    </row>
    <row r="22" spans="1:17" x14ac:dyDescent="0.25">
      <c r="A22" s="6" t="s">
        <v>43</v>
      </c>
    </row>
  </sheetData>
  <mergeCells count="25">
    <mergeCell ref="S9:V9"/>
    <mergeCell ref="B1:P1"/>
    <mergeCell ref="Q2:Q4"/>
    <mergeCell ref="A2:A4"/>
    <mergeCell ref="B2:F2"/>
    <mergeCell ref="B3:F3"/>
    <mergeCell ref="G2:K3"/>
    <mergeCell ref="L2:P3"/>
    <mergeCell ref="J11:J12"/>
    <mergeCell ref="A11:A12"/>
    <mergeCell ref="B11:B12"/>
    <mergeCell ref="C11:C12"/>
    <mergeCell ref="D11:D12"/>
    <mergeCell ref="E11:E12"/>
    <mergeCell ref="F11:F12"/>
    <mergeCell ref="G11:G12"/>
    <mergeCell ref="H11:H12"/>
    <mergeCell ref="I11:I12"/>
    <mergeCell ref="Q11:Q12"/>
    <mergeCell ref="K11:K12"/>
    <mergeCell ref="L11:L12"/>
    <mergeCell ref="M11:M12"/>
    <mergeCell ref="N11:N12"/>
    <mergeCell ref="O11:O12"/>
    <mergeCell ref="P11:P12"/>
  </mergeCells>
  <pageMargins left="0.70866141732283472" right="0.70866141732283472" top="0.74803149606299213" bottom="0.74803149606299213" header="0.31496062992125984" footer="0.31496062992125984"/>
  <pageSetup paperSize="9" scale="3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1"/>
  <sheetViews>
    <sheetView workbookViewId="0">
      <selection activeCell="I6" sqref="I6:M6"/>
    </sheetView>
  </sheetViews>
  <sheetFormatPr defaultColWidth="9.140625" defaultRowHeight="15" x14ac:dyDescent="0.25"/>
  <cols>
    <col min="1" max="1" width="7.28515625" style="3" customWidth="1"/>
    <col min="2" max="2" width="23.7109375" style="3" customWidth="1"/>
    <col min="3" max="3" width="17.85546875" style="3" customWidth="1"/>
    <col min="4" max="4" width="15.42578125" style="3" customWidth="1"/>
    <col min="5" max="5" width="14.42578125" style="3" customWidth="1"/>
    <col min="6" max="6" width="15.140625" style="3" customWidth="1"/>
    <col min="7" max="7" width="29" style="3" customWidth="1"/>
    <col min="8" max="8" width="28.42578125" style="3" customWidth="1"/>
    <col min="9" max="12" width="9.140625" style="3"/>
    <col min="13" max="13" width="63.42578125" style="3" customWidth="1"/>
    <col min="14" max="14" width="34.140625" style="3" customWidth="1"/>
    <col min="15" max="16384" width="9.140625" style="3"/>
  </cols>
  <sheetData>
    <row r="1" spans="1:14" ht="51" customHeight="1" x14ac:dyDescent="0.25">
      <c r="A1" s="47" t="s">
        <v>57</v>
      </c>
      <c r="B1" s="48"/>
      <c r="C1" s="48"/>
      <c r="D1" s="48"/>
      <c r="E1" s="48"/>
      <c r="F1" s="48"/>
      <c r="G1" s="48"/>
      <c r="H1" s="48"/>
    </row>
    <row r="2" spans="1:14" ht="45" x14ac:dyDescent="0.25">
      <c r="A2" s="15" t="s">
        <v>49</v>
      </c>
      <c r="B2" s="15" t="s">
        <v>21</v>
      </c>
      <c r="C2" s="15" t="s">
        <v>38</v>
      </c>
      <c r="D2" s="15" t="s">
        <v>37</v>
      </c>
      <c r="E2" s="1" t="s">
        <v>22</v>
      </c>
      <c r="F2" s="1" t="s">
        <v>23</v>
      </c>
      <c r="G2" s="1" t="s">
        <v>24</v>
      </c>
      <c r="H2" s="1" t="s">
        <v>25</v>
      </c>
    </row>
    <row r="3" spans="1:14" ht="208.5" customHeight="1" x14ac:dyDescent="0.25">
      <c r="A3" s="16" t="s">
        <v>26</v>
      </c>
      <c r="B3" s="17" t="s">
        <v>27</v>
      </c>
      <c r="C3" s="19" t="s">
        <v>34</v>
      </c>
      <c r="D3" s="16">
        <v>170</v>
      </c>
      <c r="E3" s="14">
        <v>224</v>
      </c>
      <c r="F3" s="20">
        <f>E3/D3*100</f>
        <v>131.76470588235293</v>
      </c>
      <c r="G3" s="2" t="s">
        <v>45</v>
      </c>
      <c r="H3" s="2" t="s">
        <v>40</v>
      </c>
      <c r="I3" s="49" t="s">
        <v>58</v>
      </c>
      <c r="J3" s="50"/>
      <c r="K3" s="50"/>
      <c r="L3" s="50"/>
      <c r="M3" s="50"/>
    </row>
    <row r="4" spans="1:14" ht="242.25" customHeight="1" x14ac:dyDescent="0.25">
      <c r="A4" s="16" t="s">
        <v>28</v>
      </c>
      <c r="B4" s="18" t="s">
        <v>29</v>
      </c>
      <c r="C4" s="19" t="s">
        <v>35</v>
      </c>
      <c r="D4" s="16">
        <v>100</v>
      </c>
      <c r="E4" s="14">
        <v>33</v>
      </c>
      <c r="F4" s="1">
        <f>E4/D4*100</f>
        <v>33</v>
      </c>
      <c r="G4" s="2" t="s">
        <v>46</v>
      </c>
      <c r="H4" s="2" t="s">
        <v>40</v>
      </c>
      <c r="I4" s="51" t="s">
        <v>52</v>
      </c>
      <c r="J4" s="52"/>
      <c r="K4" s="52"/>
      <c r="L4" s="52"/>
      <c r="M4" s="52"/>
    </row>
    <row r="5" spans="1:14" ht="230.45" customHeight="1" x14ac:dyDescent="0.25">
      <c r="A5" s="16" t="s">
        <v>30</v>
      </c>
      <c r="B5" s="18" t="s">
        <v>31</v>
      </c>
      <c r="C5" s="19" t="s">
        <v>34</v>
      </c>
      <c r="D5" s="16">
        <v>4</v>
      </c>
      <c r="E5" s="14">
        <v>4</v>
      </c>
      <c r="F5" s="1">
        <f>E5/D5*100</f>
        <v>100</v>
      </c>
      <c r="G5" s="2" t="s">
        <v>36</v>
      </c>
      <c r="H5" s="2" t="s">
        <v>40</v>
      </c>
      <c r="I5" s="51" t="s">
        <v>59</v>
      </c>
      <c r="J5" s="53"/>
      <c r="K5" s="53"/>
      <c r="L5" s="53"/>
      <c r="M5" s="53"/>
      <c r="N5" s="30"/>
    </row>
    <row r="6" spans="1:14" ht="300" customHeight="1" x14ac:dyDescent="0.25">
      <c r="A6" s="16" t="s">
        <v>32</v>
      </c>
      <c r="B6" s="18" t="s">
        <v>33</v>
      </c>
      <c r="C6" s="19" t="s">
        <v>35</v>
      </c>
      <c r="D6" s="16">
        <v>1</v>
      </c>
      <c r="E6" s="14">
        <v>1</v>
      </c>
      <c r="F6" s="20">
        <f>E6/D6*100</f>
        <v>100</v>
      </c>
      <c r="G6" s="4" t="s">
        <v>47</v>
      </c>
      <c r="H6" s="4" t="s">
        <v>40</v>
      </c>
      <c r="I6" s="51" t="s">
        <v>53</v>
      </c>
      <c r="J6" s="52"/>
      <c r="K6" s="52"/>
      <c r="L6" s="52"/>
      <c r="M6" s="52"/>
    </row>
    <row r="7" spans="1:14" ht="43.5" customHeight="1" x14ac:dyDescent="0.25">
      <c r="A7" s="45" t="s">
        <v>48</v>
      </c>
      <c r="B7" s="46"/>
      <c r="C7" s="26" t="s">
        <v>39</v>
      </c>
      <c r="D7" s="26" t="s">
        <v>39</v>
      </c>
      <c r="E7" s="26" t="s">
        <v>39</v>
      </c>
      <c r="F7" s="27">
        <f>(F3+F4+F5+F6)/4</f>
        <v>91.191176470588232</v>
      </c>
      <c r="G7" s="26" t="s">
        <v>39</v>
      </c>
      <c r="H7" s="26" t="s">
        <v>39</v>
      </c>
    </row>
    <row r="8" spans="1:14" ht="15.75" x14ac:dyDescent="0.25">
      <c r="A8" s="6" t="s">
        <v>41</v>
      </c>
      <c r="B8" s="6"/>
      <c r="C8" s="6"/>
      <c r="D8" s="6"/>
      <c r="E8" s="6"/>
      <c r="F8" s="6"/>
      <c r="G8" s="6"/>
      <c r="H8" s="6"/>
      <c r="I8" s="6"/>
      <c r="J8" s="6"/>
    </row>
    <row r="9" spans="1:14" ht="15.75" x14ac:dyDescent="0.25">
      <c r="A9" s="6" t="s">
        <v>42</v>
      </c>
      <c r="B9" s="6"/>
      <c r="C9" s="6"/>
      <c r="D9" s="6"/>
      <c r="E9" s="6"/>
      <c r="F9" s="6"/>
      <c r="G9" s="6"/>
      <c r="H9" s="6"/>
      <c r="I9" s="6"/>
      <c r="J9" s="6"/>
    </row>
    <row r="10" spans="1:14" ht="15.75" x14ac:dyDescent="0.25">
      <c r="A10" s="6" t="s">
        <v>44</v>
      </c>
      <c r="B10" s="6"/>
      <c r="C10" s="6"/>
      <c r="D10" s="6"/>
      <c r="E10" s="6"/>
      <c r="F10" s="6"/>
      <c r="G10" s="6"/>
      <c r="H10" s="6"/>
      <c r="I10" s="6"/>
      <c r="J10" s="6"/>
    </row>
    <row r="11" spans="1:14" ht="15.75" x14ac:dyDescent="0.25">
      <c r="A11" s="6" t="s">
        <v>43</v>
      </c>
      <c r="B11" s="6"/>
      <c r="C11" s="6"/>
      <c r="D11" s="6"/>
      <c r="E11" s="6"/>
      <c r="F11" s="6"/>
      <c r="G11" s="6"/>
      <c r="H11" s="6"/>
      <c r="I11" s="6"/>
      <c r="J11" s="6"/>
    </row>
  </sheetData>
  <mergeCells count="6">
    <mergeCell ref="A7:B7"/>
    <mergeCell ref="A1:H1"/>
    <mergeCell ref="I3:M3"/>
    <mergeCell ref="I4:M4"/>
    <mergeCell ref="I5:M5"/>
    <mergeCell ref="I6:M6"/>
  </mergeCells>
  <pageMargins left="0.70866141732283472" right="0.70866141732283472" top="0.74803149606299213" bottom="0.74803149606299213" header="0.31496062992125984" footer="0.31496062992125984"/>
  <pageSetup paperSize="9" scale="4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Исполнение касса</vt:lpstr>
      <vt:lpstr>Целевые показатели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2024-10-15T11:27:29Z</dcterms:modified>
</cp:coreProperties>
</file>