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chkinaAV\Desktop\РАБОТА\ОТЧЕТЫ\Отчет о ходе реализации Муниц.программ\2024\за 2024 год\"/>
    </mc:Choice>
  </mc:AlternateContent>
  <bookViews>
    <workbookView xWindow="0" yWindow="0" windowWidth="28800" windowHeight="13710"/>
  </bookViews>
  <sheets>
    <sheet name="мун.финансы" sheetId="20" r:id="rId1"/>
  </sheets>
  <calcPr calcId="152511" iterate="1"/>
</workbook>
</file>

<file path=xl/calcChain.xml><?xml version="1.0" encoding="utf-8"?>
<calcChain xmlns="http://schemas.openxmlformats.org/spreadsheetml/2006/main">
  <c r="F55" i="20" l="1"/>
  <c r="G35" i="20" l="1"/>
  <c r="F40" i="20"/>
  <c r="F45" i="20"/>
  <c r="G55" i="20"/>
  <c r="E55" i="20"/>
  <c r="D55" i="20"/>
  <c r="G53" i="20"/>
  <c r="E45" i="20"/>
  <c r="D45" i="20"/>
  <c r="G43" i="20"/>
  <c r="F25" i="20"/>
  <c r="D6" i="20"/>
  <c r="D7" i="20"/>
  <c r="E6" i="20"/>
  <c r="G8" i="20"/>
  <c r="D9" i="20"/>
  <c r="G45" i="20" l="1"/>
  <c r="E50" i="20"/>
  <c r="D50" i="20"/>
  <c r="G48" i="20"/>
  <c r="E40" i="20"/>
  <c r="D40" i="20"/>
  <c r="G38" i="20"/>
  <c r="F35" i="20"/>
  <c r="E35" i="20"/>
  <c r="D35" i="20"/>
  <c r="G33" i="20"/>
  <c r="G28" i="20"/>
  <c r="D30" i="20"/>
  <c r="E30" i="20"/>
  <c r="F30" i="20"/>
  <c r="E25" i="20"/>
  <c r="D25" i="20"/>
  <c r="G23" i="20"/>
  <c r="G50" i="20" l="1"/>
  <c r="G40" i="20"/>
  <c r="G30" i="20"/>
  <c r="G25" i="20"/>
  <c r="D10" i="20"/>
  <c r="D15" i="20"/>
  <c r="D20" i="20"/>
  <c r="G18" i="20"/>
  <c r="F20" i="20"/>
  <c r="E20" i="20"/>
  <c r="G20" i="20" l="1"/>
  <c r="E10" i="20" l="1"/>
  <c r="G10" i="20" s="1"/>
  <c r="E15" i="20"/>
  <c r="G15" i="20" l="1"/>
</calcChain>
</file>

<file path=xl/sharedStrings.xml><?xml version="1.0" encoding="utf-8"?>
<sst xmlns="http://schemas.openxmlformats.org/spreadsheetml/2006/main" count="80" uniqueCount="34">
  <si>
    <t>Муниципальная программа города Пыть-Яха</t>
  </si>
  <si>
    <t>Источники финансирования</t>
  </si>
  <si>
    <t>Результаты реализации, 
проблемные вопросы</t>
  </si>
  <si>
    <t>Кассовое исполнение</t>
  </si>
  <si>
    <t>Процент исполнения</t>
  </si>
  <si>
    <t>федеральный бюджет</t>
  </si>
  <si>
    <t>окружной бюджет</t>
  </si>
  <si>
    <t>городской бюджет</t>
  </si>
  <si>
    <t>другие источники</t>
  </si>
  <si>
    <t>всего:</t>
  </si>
  <si>
    <t>Уточненый план на 2024 год</t>
  </si>
  <si>
    <t>1.</t>
  </si>
  <si>
    <t>План по программе (с изменениями)</t>
  </si>
  <si>
    <t>Направление (подпрограмма) «Организация и обеспечение мероприятий в сфере гражданской обороны, защиты населения и территории города Пыть-Яха»  (всего), в том числе:</t>
  </si>
  <si>
    <t>«Безопасность жизнедеятельности в городе Пыть-Яхе» (всего) в том числе:</t>
  </si>
  <si>
    <t>Комплекс процессных мероприятий "Переподготовка и повышение квалификации работников" (всего), в том числе:</t>
  </si>
  <si>
    <t>Комплекс процессных мероприятий "Проведение пропаганды и обучения населения способам защиты и действиям в чрезвычайных ситуациях" (всего), в том числе:</t>
  </si>
  <si>
    <t>Комплекс процессных мероприятий "Изготовление и установка информационных знаков по безопасности на водных объектах"  (всего), в том числе:</t>
  </si>
  <si>
    <t>Комплекс процессных мероприятий "Повышение защиты населения и территории от угроз техногенного характера"        (всего), в том числе:</t>
  </si>
  <si>
    <t>Комплекс процессных мероприятий "Обеспечение пожарной безопасности территорий" (всего), в том числе:</t>
  </si>
  <si>
    <t>Комплекс процессных мероприятий " Обеспечение деятельности МКУ "ЕДДС города Пыть-Яха" (всего), в том числе:</t>
  </si>
  <si>
    <t>Направление (подпрограмма) "Укрепление пожарной безопасности в городе Пыть-Ях», в том числе:</t>
  </si>
  <si>
    <t>На создание и содержание необходимого материального запаса для системы оповещения населения запланированно 523,2 тыс. руб.
На техническое обслуживание РАСЦО согласно программе запланированно 1500,0 тыс. руб., исполнение  составило 1483,5 тыс. руб.</t>
  </si>
  <si>
    <t>Материально-техническое и финансовое обеспечение деятельности МКУ «ЕДДС города Пыть-Яха</t>
  </si>
  <si>
    <t>Отчет о ходе реализации муниципальной программы "Безопасность жизнедеятельности в городе Пыть-Яхе"</t>
  </si>
  <si>
    <t>на 31декабря  2024 года</t>
  </si>
  <si>
    <t>11.</t>
  </si>
  <si>
    <t>на 31 декабря 2024</t>
  </si>
  <si>
    <t xml:space="preserve">  </t>
  </si>
  <si>
    <t xml:space="preserve">Обучено 3 специалиста по программам:  - подготовка председателей и членов комиссии по ЧС и обеспечению ПБ муниципальных образований и обучение должностных лиц 1 чел.;  - специалистов ГО и ЕГСП и ликвидации ЧС, в том числе по сигналам экстренного оповещения - чел.  </t>
  </si>
  <si>
    <t xml:space="preserve">Изготовлены и установлены информационные знаки по безопасности на водных объектах в количестве 5 шт.  Купание запрещено – 2 шт.; Переезд (переход) по льду запрещен – 3 шт.                                                                   
                                                                </t>
  </si>
  <si>
    <t xml:space="preserve">  Работы по содержанию, обслуживанию и ремонту наружных источников противопожарного водоснабжения, являющихся муниципальной собственностью - выполнены в полном объеме.                                                                             содержание минерализованных полос и противопожарных разрывов - работы выполнены в полном объеме в 2 этапа. (весна, осень) - протяженностью - 4.100 м.,Общей площадью - 12300 м. 2
                            </t>
  </si>
  <si>
    <t xml:space="preserve">Памятки  изготовлены в количестве 3500 шт.  Памятки получены в полном объеме, надлежащего качества, в установленные сроки.  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</si>
  <si>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Обучено 3 специалиста по программам:  - подготовка председателей и членов комиссии по ЧС и обеспечению ПБ муниципальных образований и обучение должностных лиц 1 чел.;  - специалистов ГО и ЕГСП и ликвидации ЧС, в том числе по сигналам экстренного оповещения - чел.                                                                                                                                                       - по муниципальному контракту № 10 на изготовлено памяток в количестве 3500 шт.  Памятки получены в полном объеме, надлежащего качества, в установленные сроки.                                                                                                                                  -  по муниципальному контракту № 48  - Прокат видеоролика по противопожарной тематике «Пожарная безопасность», ролики изготовлены, прокат прошел согласно срокам по контракту.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по  муниципальному контракту № 19 от 26.02.2024г. Изготовлены и установлены информационные знаки по безопасности на водных объектах в количестве 5 шт.  Купание запрещено – 2 шт.; Переезд (переход) по льду запрещен – 3 шт.                                                                                                                                                                                                    -  Работы по содержанию, обслуживанию и ремонту наружных источников противопожарного водоснабжения, являющихся муниципальной собственностью - выполнены в полном объеме.                                                                            - по муниципальному контракту от 25.03.2024 содержание минерализованных полос и противопожарных разрывов - работы выполнены в полном объеме в 2 этапа. (весна, осень)</t>
    </r>
    <r>
      <rPr>
        <sz val="10"/>
        <color rgb="FFFF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</si>
</sst>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1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43" fontId="1" fillId="0" borderId="1" xfId="0" applyNumberFormat="1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left" vertical="center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6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workbookViewId="0">
      <pane xSplit="3" ySplit="5" topLeftCell="D18" activePane="bottomRight" state="frozen"/>
      <selection pane="topRight" activeCell="D1" sqref="D1"/>
      <selection pane="bottomLeft" activeCell="A3" sqref="A3"/>
      <selection pane="bottomRight" activeCell="K38" sqref="K38"/>
    </sheetView>
  </sheetViews>
  <sheetFormatPr defaultRowHeight="15" x14ac:dyDescent="0.25"/>
  <cols>
    <col min="1" max="1" width="7.42578125" bestFit="1" customWidth="1"/>
    <col min="2" max="2" width="35.42578125" customWidth="1"/>
    <col min="3" max="3" width="20.7109375" customWidth="1"/>
    <col min="4" max="4" width="13.7109375" style="8" customWidth="1"/>
    <col min="5" max="5" width="12.85546875" customWidth="1"/>
    <col min="6" max="6" width="14.7109375" customWidth="1"/>
    <col min="7" max="7" width="12.85546875" customWidth="1"/>
    <col min="8" max="8" width="94.28515625" customWidth="1"/>
  </cols>
  <sheetData>
    <row r="1" spans="1:8" s="8" customFormat="1" x14ac:dyDescent="0.25">
      <c r="A1" s="24" t="s">
        <v>24</v>
      </c>
      <c r="B1" s="24"/>
      <c r="C1" s="24"/>
      <c r="D1" s="24"/>
      <c r="E1" s="24"/>
      <c r="F1" s="24"/>
      <c r="G1" s="24"/>
      <c r="H1" s="24"/>
    </row>
    <row r="2" spans="1:8" s="8" customFormat="1" x14ac:dyDescent="0.25">
      <c r="A2" s="25" t="s">
        <v>27</v>
      </c>
      <c r="B2" s="25"/>
      <c r="C2" s="25"/>
      <c r="D2" s="25"/>
      <c r="E2" s="25"/>
      <c r="F2" s="25"/>
      <c r="G2" s="25"/>
      <c r="H2" s="25"/>
    </row>
    <row r="3" spans="1:8" s="8" customFormat="1" x14ac:dyDescent="0.25"/>
    <row r="4" spans="1:8" ht="15" customHeight="1" x14ac:dyDescent="0.25">
      <c r="A4" s="30" t="s">
        <v>0</v>
      </c>
      <c r="B4" s="30"/>
      <c r="C4" s="30" t="s">
        <v>1</v>
      </c>
      <c r="D4" s="9"/>
      <c r="E4" s="28" t="s">
        <v>25</v>
      </c>
      <c r="F4" s="28"/>
      <c r="G4" s="28"/>
      <c r="H4" s="28" t="s">
        <v>2</v>
      </c>
    </row>
    <row r="5" spans="1:8" ht="37.5" customHeight="1" x14ac:dyDescent="0.25">
      <c r="A5" s="30"/>
      <c r="B5" s="30"/>
      <c r="C5" s="30"/>
      <c r="D5" s="9" t="s">
        <v>12</v>
      </c>
      <c r="E5" s="1" t="s">
        <v>10</v>
      </c>
      <c r="F5" s="1" t="s">
        <v>3</v>
      </c>
      <c r="G5" s="1" t="s">
        <v>4</v>
      </c>
      <c r="H5" s="31"/>
    </row>
    <row r="6" spans="1:8" x14ac:dyDescent="0.25">
      <c r="A6" s="28" t="s">
        <v>26</v>
      </c>
      <c r="B6" s="27" t="s">
        <v>14</v>
      </c>
      <c r="C6" s="7" t="s">
        <v>5</v>
      </c>
      <c r="D6" s="2">
        <f>D11+D16+D21</f>
        <v>0</v>
      </c>
      <c r="E6" s="2">
        <f>E11+E16+E21</f>
        <v>0</v>
      </c>
      <c r="F6" s="2">
        <v>0</v>
      </c>
      <c r="G6" s="2">
        <v>0</v>
      </c>
      <c r="H6" s="29" t="s">
        <v>33</v>
      </c>
    </row>
    <row r="7" spans="1:8" x14ac:dyDescent="0.25">
      <c r="A7" s="28"/>
      <c r="B7" s="27">
        <v>0</v>
      </c>
      <c r="C7" s="7" t="s">
        <v>6</v>
      </c>
      <c r="D7" s="2">
        <f>D12+D17+D22</f>
        <v>0</v>
      </c>
      <c r="E7" s="2">
        <v>0</v>
      </c>
      <c r="F7" s="2">
        <v>0</v>
      </c>
      <c r="G7" s="2">
        <v>0</v>
      </c>
      <c r="H7" s="29"/>
    </row>
    <row r="8" spans="1:8" x14ac:dyDescent="0.25">
      <c r="A8" s="28"/>
      <c r="B8" s="27">
        <v>0</v>
      </c>
      <c r="C8" s="7" t="s">
        <v>7</v>
      </c>
      <c r="D8" s="2">
        <v>28063.4</v>
      </c>
      <c r="E8" s="2">
        <v>28063.4</v>
      </c>
      <c r="F8" s="2">
        <v>27374.7</v>
      </c>
      <c r="G8" s="2">
        <f t="shared" ref="G8:G15" si="0">F8/E8*100</f>
        <v>97.54591389496639</v>
      </c>
      <c r="H8" s="29"/>
    </row>
    <row r="9" spans="1:8" x14ac:dyDescent="0.25">
      <c r="A9" s="28"/>
      <c r="B9" s="27"/>
      <c r="C9" s="6" t="s">
        <v>8</v>
      </c>
      <c r="D9" s="2">
        <f>D14+D19+D24</f>
        <v>0</v>
      </c>
      <c r="E9" s="2">
        <v>0</v>
      </c>
      <c r="F9" s="2">
        <v>0</v>
      </c>
      <c r="G9" s="2">
        <v>0</v>
      </c>
      <c r="H9" s="29"/>
    </row>
    <row r="10" spans="1:8" ht="134.25" customHeight="1" x14ac:dyDescent="0.25">
      <c r="A10" s="28"/>
      <c r="B10" s="27"/>
      <c r="C10" s="5" t="s">
        <v>9</v>
      </c>
      <c r="D10" s="3">
        <f>SUM(D6:D9)</f>
        <v>28063.4</v>
      </c>
      <c r="E10" s="3">
        <f>SUM(E6:E9)</f>
        <v>28063.4</v>
      </c>
      <c r="F10" s="3">
        <v>27374.7</v>
      </c>
      <c r="G10" s="3">
        <f t="shared" si="0"/>
        <v>97.54591389496639</v>
      </c>
      <c r="H10" s="29"/>
    </row>
    <row r="11" spans="1:8" ht="23.1" customHeight="1" x14ac:dyDescent="0.25">
      <c r="A11" s="26" t="s">
        <v>11</v>
      </c>
      <c r="B11" s="27" t="s">
        <v>13</v>
      </c>
      <c r="C11" s="7" t="s">
        <v>5</v>
      </c>
      <c r="D11" s="7"/>
      <c r="E11" s="4"/>
      <c r="F11" s="4">
        <v>0</v>
      </c>
      <c r="G11" s="2">
        <v>0</v>
      </c>
      <c r="H11" s="6"/>
    </row>
    <row r="12" spans="1:8" ht="23.1" customHeight="1" x14ac:dyDescent="0.25">
      <c r="A12" s="26"/>
      <c r="B12" s="27"/>
      <c r="C12" s="7" t="s">
        <v>6</v>
      </c>
      <c r="D12" s="7"/>
      <c r="E12" s="4">
        <v>0</v>
      </c>
      <c r="F12" s="4">
        <v>0</v>
      </c>
      <c r="G12" s="2"/>
      <c r="H12" s="6"/>
    </row>
    <row r="13" spans="1:8" ht="23.1" customHeight="1" x14ac:dyDescent="0.25">
      <c r="A13" s="26"/>
      <c r="B13" s="27"/>
      <c r="C13" s="7" t="s">
        <v>7</v>
      </c>
      <c r="D13" s="11">
        <v>2165.1999999999998</v>
      </c>
      <c r="E13" s="11">
        <v>2165.1999999999998</v>
      </c>
      <c r="F13" s="11">
        <v>2148.6999999999998</v>
      </c>
      <c r="G13" s="21">
        <v>98.5</v>
      </c>
      <c r="H13" s="6"/>
    </row>
    <row r="14" spans="1:8" ht="23.1" customHeight="1" x14ac:dyDescent="0.25">
      <c r="A14" s="26"/>
      <c r="B14" s="27"/>
      <c r="C14" s="6" t="s">
        <v>8</v>
      </c>
      <c r="D14" s="6"/>
      <c r="E14" s="4">
        <v>0</v>
      </c>
      <c r="F14" s="4">
        <v>0</v>
      </c>
      <c r="G14" s="2">
        <v>0</v>
      </c>
      <c r="H14" s="6"/>
    </row>
    <row r="15" spans="1:8" ht="23.1" customHeight="1" x14ac:dyDescent="0.25">
      <c r="A15" s="26"/>
      <c r="B15" s="27"/>
      <c r="C15" s="5" t="s">
        <v>9</v>
      </c>
      <c r="D15" s="3">
        <f t="shared" ref="D15:E15" si="1">SUM(D11:D14)</f>
        <v>2165.1999999999998</v>
      </c>
      <c r="E15" s="3">
        <f t="shared" si="1"/>
        <v>2165.1999999999998</v>
      </c>
      <c r="F15" s="3">
        <v>2148.6999999999998</v>
      </c>
      <c r="G15" s="3">
        <f t="shared" si="0"/>
        <v>99.237945686310738</v>
      </c>
      <c r="H15" s="6"/>
    </row>
    <row r="16" spans="1:8" s="8" customFormat="1" ht="23.1" customHeight="1" x14ac:dyDescent="0.25">
      <c r="A16" s="32">
        <v>1.1000000000000001</v>
      </c>
      <c r="B16" s="35" t="s">
        <v>15</v>
      </c>
      <c r="C16" s="7" t="s">
        <v>5</v>
      </c>
      <c r="D16" s="2">
        <v>0</v>
      </c>
      <c r="E16" s="2">
        <v>0</v>
      </c>
      <c r="F16" s="2">
        <v>0</v>
      </c>
      <c r="G16" s="2">
        <v>0</v>
      </c>
      <c r="H16" s="48" t="s">
        <v>29</v>
      </c>
    </row>
    <row r="17" spans="1:8" s="8" customFormat="1" ht="23.1" customHeight="1" x14ac:dyDescent="0.25">
      <c r="A17" s="33"/>
      <c r="B17" s="36"/>
      <c r="C17" s="7" t="s">
        <v>6</v>
      </c>
      <c r="D17" s="2">
        <v>0</v>
      </c>
      <c r="E17" s="2">
        <v>0</v>
      </c>
      <c r="F17" s="2">
        <v>0</v>
      </c>
      <c r="G17" s="2"/>
      <c r="H17" s="49"/>
    </row>
    <row r="18" spans="1:8" s="8" customFormat="1" ht="23.1" customHeight="1" x14ac:dyDescent="0.25">
      <c r="A18" s="33"/>
      <c r="B18" s="36"/>
      <c r="C18" s="7" t="s">
        <v>7</v>
      </c>
      <c r="D18" s="12">
        <v>15</v>
      </c>
      <c r="E18" s="13">
        <v>15</v>
      </c>
      <c r="F18" s="13">
        <v>15</v>
      </c>
      <c r="G18" s="14">
        <f t="shared" ref="G18" si="2">F18/E18*100</f>
        <v>100</v>
      </c>
      <c r="H18" s="49"/>
    </row>
    <row r="19" spans="1:8" s="8" customFormat="1" ht="23.1" customHeight="1" x14ac:dyDescent="0.25">
      <c r="A19" s="33"/>
      <c r="B19" s="36"/>
      <c r="C19" s="6" t="s">
        <v>8</v>
      </c>
      <c r="D19" s="6"/>
      <c r="E19" s="14">
        <v>0</v>
      </c>
      <c r="F19" s="14">
        <v>0</v>
      </c>
      <c r="G19" s="14">
        <v>0</v>
      </c>
      <c r="H19" s="49"/>
    </row>
    <row r="20" spans="1:8" s="8" customFormat="1" ht="18.75" customHeight="1" x14ac:dyDescent="0.25">
      <c r="A20" s="34"/>
      <c r="B20" s="37"/>
      <c r="C20" s="10" t="s">
        <v>9</v>
      </c>
      <c r="D20" s="14">
        <f t="shared" ref="D20:F20" si="3">SUM(D16:D19)</f>
        <v>15</v>
      </c>
      <c r="E20" s="14">
        <f t="shared" si="3"/>
        <v>15</v>
      </c>
      <c r="F20" s="14">
        <f t="shared" si="3"/>
        <v>15</v>
      </c>
      <c r="G20" s="14">
        <f t="shared" ref="G20" si="4">F20/E20*100</f>
        <v>100</v>
      </c>
      <c r="H20" s="50"/>
    </row>
    <row r="21" spans="1:8" x14ac:dyDescent="0.25">
      <c r="A21" s="39">
        <v>1.2</v>
      </c>
      <c r="B21" s="38" t="s">
        <v>16</v>
      </c>
      <c r="C21" s="7" t="s">
        <v>5</v>
      </c>
      <c r="D21" s="23">
        <v>0</v>
      </c>
      <c r="E21" s="4">
        <v>0</v>
      </c>
      <c r="F21" s="4">
        <v>0</v>
      </c>
      <c r="G21" s="2">
        <v>0</v>
      </c>
      <c r="H21" s="40" t="s">
        <v>32</v>
      </c>
    </row>
    <row r="22" spans="1:8" x14ac:dyDescent="0.25">
      <c r="A22" s="39"/>
      <c r="B22" s="38"/>
      <c r="C22" s="7" t="s">
        <v>6</v>
      </c>
      <c r="D22" s="23">
        <v>0</v>
      </c>
      <c r="E22" s="4">
        <v>0</v>
      </c>
      <c r="F22" s="4">
        <v>0</v>
      </c>
      <c r="G22" s="2"/>
      <c r="H22" s="51"/>
    </row>
    <row r="23" spans="1:8" x14ac:dyDescent="0.25">
      <c r="A23" s="39"/>
      <c r="B23" s="38"/>
      <c r="C23" s="7" t="s">
        <v>7</v>
      </c>
      <c r="D23" s="19">
        <v>114</v>
      </c>
      <c r="E23" s="4">
        <v>114</v>
      </c>
      <c r="F23" s="4">
        <v>114</v>
      </c>
      <c r="G23" s="2">
        <f t="shared" ref="G23" si="5">F23/E23*100</f>
        <v>100</v>
      </c>
      <c r="H23" s="51"/>
    </row>
    <row r="24" spans="1:8" x14ac:dyDescent="0.25">
      <c r="A24" s="39"/>
      <c r="B24" s="38"/>
      <c r="C24" s="6" t="s">
        <v>8</v>
      </c>
      <c r="D24" s="6"/>
      <c r="E24" s="4">
        <v>0</v>
      </c>
      <c r="F24" s="4">
        <v>0</v>
      </c>
      <c r="G24" s="2">
        <v>0</v>
      </c>
      <c r="H24" s="51"/>
    </row>
    <row r="25" spans="1:8" ht="45.75" customHeight="1" x14ac:dyDescent="0.25">
      <c r="A25" s="39"/>
      <c r="B25" s="38"/>
      <c r="C25" s="5" t="s">
        <v>9</v>
      </c>
      <c r="D25" s="20">
        <f t="shared" ref="D25:E25" si="6">SUM(D21:D24)</f>
        <v>114</v>
      </c>
      <c r="E25" s="3">
        <f t="shared" si="6"/>
        <v>114</v>
      </c>
      <c r="F25" s="3">
        <f>SUM(F21:F24)</f>
        <v>114</v>
      </c>
      <c r="G25" s="3">
        <f t="shared" ref="G25" si="7">F25/E25*100</f>
        <v>100</v>
      </c>
      <c r="H25" s="51"/>
    </row>
    <row r="26" spans="1:8" ht="15" customHeight="1" x14ac:dyDescent="0.25">
      <c r="A26" s="32">
        <v>1.3</v>
      </c>
      <c r="B26" s="41" t="s">
        <v>17</v>
      </c>
      <c r="C26" s="7" t="s">
        <v>5</v>
      </c>
      <c r="D26" s="15">
        <v>0</v>
      </c>
      <c r="E26" s="16">
        <v>0</v>
      </c>
      <c r="F26" s="16">
        <v>0</v>
      </c>
      <c r="G26" s="2">
        <v>0</v>
      </c>
      <c r="H26" s="38" t="s">
        <v>30</v>
      </c>
    </row>
    <row r="27" spans="1:8" x14ac:dyDescent="0.25">
      <c r="A27" s="33"/>
      <c r="B27" s="42"/>
      <c r="C27" s="7" t="s">
        <v>6</v>
      </c>
      <c r="D27" s="15">
        <v>0</v>
      </c>
      <c r="E27" s="16">
        <v>0</v>
      </c>
      <c r="F27" s="16">
        <v>0</v>
      </c>
      <c r="G27" s="2"/>
      <c r="H27" s="38"/>
    </row>
    <row r="28" spans="1:8" x14ac:dyDescent="0.25">
      <c r="A28" s="33"/>
      <c r="B28" s="42"/>
      <c r="C28" s="7" t="s">
        <v>7</v>
      </c>
      <c r="D28" s="15">
        <v>13</v>
      </c>
      <c r="E28" s="16">
        <v>13</v>
      </c>
      <c r="F28" s="16">
        <v>13</v>
      </c>
      <c r="G28" s="2">
        <f t="shared" ref="G28" si="8">F28/E28*100</f>
        <v>100</v>
      </c>
      <c r="H28" s="38"/>
    </row>
    <row r="29" spans="1:8" x14ac:dyDescent="0.25">
      <c r="A29" s="33"/>
      <c r="B29" s="42"/>
      <c r="C29" s="6" t="s">
        <v>8</v>
      </c>
      <c r="D29" s="17"/>
      <c r="E29" s="16">
        <v>0</v>
      </c>
      <c r="F29" s="16">
        <v>0</v>
      </c>
      <c r="G29" s="2">
        <v>0</v>
      </c>
      <c r="H29" s="38"/>
    </row>
    <row r="30" spans="1:8" x14ac:dyDescent="0.25">
      <c r="A30" s="34"/>
      <c r="B30" s="43"/>
      <c r="C30" s="22" t="s">
        <v>9</v>
      </c>
      <c r="D30" s="18">
        <f t="shared" ref="D30:F30" si="9">SUM(D26:D29)</f>
        <v>13</v>
      </c>
      <c r="E30" s="18">
        <f t="shared" si="9"/>
        <v>13</v>
      </c>
      <c r="F30" s="18">
        <f t="shared" si="9"/>
        <v>13</v>
      </c>
      <c r="G30" s="2">
        <f t="shared" ref="G30" si="10">F30/E30*100</f>
        <v>100</v>
      </c>
      <c r="H30" s="38"/>
    </row>
    <row r="31" spans="1:8" s="8" customFormat="1" ht="15" customHeight="1" x14ac:dyDescent="0.25">
      <c r="A31" s="32">
        <v>1.4</v>
      </c>
      <c r="B31" s="35" t="s">
        <v>18</v>
      </c>
      <c r="C31" s="7" t="s">
        <v>5</v>
      </c>
      <c r="D31" s="15">
        <v>0</v>
      </c>
      <c r="E31" s="16">
        <v>0</v>
      </c>
      <c r="F31" s="16">
        <v>0</v>
      </c>
      <c r="G31" s="2">
        <v>0</v>
      </c>
      <c r="H31" s="38" t="s">
        <v>22</v>
      </c>
    </row>
    <row r="32" spans="1:8" s="8" customFormat="1" x14ac:dyDescent="0.25">
      <c r="A32" s="33"/>
      <c r="B32" s="36"/>
      <c r="C32" s="7" t="s">
        <v>6</v>
      </c>
      <c r="D32" s="15">
        <v>0</v>
      </c>
      <c r="E32" s="16">
        <v>0</v>
      </c>
      <c r="F32" s="16">
        <v>0</v>
      </c>
      <c r="G32" s="2"/>
      <c r="H32" s="38"/>
    </row>
    <row r="33" spans="1:8" s="8" customFormat="1" x14ac:dyDescent="0.25">
      <c r="A33" s="33"/>
      <c r="B33" s="36"/>
      <c r="C33" s="7" t="s">
        <v>7</v>
      </c>
      <c r="D33" s="15">
        <v>2023</v>
      </c>
      <c r="E33" s="16">
        <v>2023</v>
      </c>
      <c r="F33" s="16">
        <v>2006.7</v>
      </c>
      <c r="G33" s="2">
        <f t="shared" ref="G33" si="11">F33/E33*100</f>
        <v>99.194265941670793</v>
      </c>
      <c r="H33" s="38"/>
    </row>
    <row r="34" spans="1:8" s="8" customFormat="1" x14ac:dyDescent="0.25">
      <c r="A34" s="33"/>
      <c r="B34" s="36"/>
      <c r="C34" s="6" t="s">
        <v>8</v>
      </c>
      <c r="D34" s="17"/>
      <c r="E34" s="16">
        <v>0</v>
      </c>
      <c r="F34" s="16">
        <v>0</v>
      </c>
      <c r="G34" s="2">
        <v>0</v>
      </c>
      <c r="H34" s="38"/>
    </row>
    <row r="35" spans="1:8" s="8" customFormat="1" ht="39" customHeight="1" x14ac:dyDescent="0.25">
      <c r="A35" s="34"/>
      <c r="B35" s="37"/>
      <c r="C35" s="22" t="s">
        <v>9</v>
      </c>
      <c r="D35" s="18">
        <f t="shared" ref="D35:F35" si="12">SUM(D31:D34)</f>
        <v>2023</v>
      </c>
      <c r="E35" s="18">
        <f t="shared" si="12"/>
        <v>2023</v>
      </c>
      <c r="F35" s="18">
        <f t="shared" si="12"/>
        <v>2006.7</v>
      </c>
      <c r="G35" s="2">
        <f>F35/E35*100</f>
        <v>99.194265941670793</v>
      </c>
      <c r="H35" s="38"/>
    </row>
    <row r="36" spans="1:8" s="8" customFormat="1" ht="15" customHeight="1" x14ac:dyDescent="0.25">
      <c r="A36" s="45">
        <v>2</v>
      </c>
      <c r="B36" s="44" t="s">
        <v>21</v>
      </c>
      <c r="C36" s="7" t="s">
        <v>5</v>
      </c>
      <c r="D36" s="15">
        <v>0</v>
      </c>
      <c r="E36" s="16">
        <v>0</v>
      </c>
      <c r="F36" s="16">
        <v>0</v>
      </c>
      <c r="G36" s="2">
        <v>0</v>
      </c>
      <c r="H36" s="38"/>
    </row>
    <row r="37" spans="1:8" s="8" customFormat="1" ht="15" customHeight="1" x14ac:dyDescent="0.25">
      <c r="A37" s="46"/>
      <c r="B37" s="36"/>
      <c r="C37" s="7" t="s">
        <v>6</v>
      </c>
      <c r="D37" s="15">
        <v>0</v>
      </c>
      <c r="E37" s="16">
        <v>0</v>
      </c>
      <c r="F37" s="16">
        <v>0</v>
      </c>
      <c r="G37" s="2"/>
      <c r="H37" s="38"/>
    </row>
    <row r="38" spans="1:8" x14ac:dyDescent="0.25">
      <c r="A38" s="46"/>
      <c r="B38" s="36"/>
      <c r="C38" s="7" t="s">
        <v>7</v>
      </c>
      <c r="D38" s="15">
        <v>2199</v>
      </c>
      <c r="E38" s="16">
        <v>2199</v>
      </c>
      <c r="F38" s="16">
        <v>2199</v>
      </c>
      <c r="G38" s="2">
        <f t="shared" ref="G38" si="13">F38/E38*100</f>
        <v>100</v>
      </c>
      <c r="H38" s="38"/>
    </row>
    <row r="39" spans="1:8" x14ac:dyDescent="0.25">
      <c r="A39" s="46"/>
      <c r="B39" s="36"/>
      <c r="C39" s="6" t="s">
        <v>8</v>
      </c>
      <c r="D39" s="17"/>
      <c r="E39" s="16">
        <v>0</v>
      </c>
      <c r="F39" s="16">
        <v>0</v>
      </c>
      <c r="G39" s="2">
        <v>0</v>
      </c>
      <c r="H39" s="38"/>
    </row>
    <row r="40" spans="1:8" x14ac:dyDescent="0.25">
      <c r="A40" s="47"/>
      <c r="B40" s="37"/>
      <c r="C40" s="22" t="s">
        <v>9</v>
      </c>
      <c r="D40" s="18">
        <f t="shared" ref="D40:E40" si="14">SUM(D36:D39)</f>
        <v>2199</v>
      </c>
      <c r="E40" s="18">
        <f t="shared" si="14"/>
        <v>2199</v>
      </c>
      <c r="F40" s="18">
        <f>SUM(F36:F39)</f>
        <v>2199</v>
      </c>
      <c r="G40" s="2">
        <f t="shared" ref="G40" si="15">F40/E40*100</f>
        <v>100</v>
      </c>
      <c r="H40" s="38"/>
    </row>
    <row r="41" spans="1:8" s="8" customFormat="1" ht="15" customHeight="1" x14ac:dyDescent="0.25">
      <c r="A41" s="32">
        <v>2.1</v>
      </c>
      <c r="B41" s="35" t="s">
        <v>19</v>
      </c>
      <c r="C41" s="7" t="s">
        <v>5</v>
      </c>
      <c r="D41" s="15">
        <v>0</v>
      </c>
      <c r="E41" s="16">
        <v>0</v>
      </c>
      <c r="F41" s="16">
        <v>0</v>
      </c>
      <c r="G41" s="2">
        <v>0</v>
      </c>
      <c r="H41" s="38" t="s">
        <v>31</v>
      </c>
    </row>
    <row r="42" spans="1:8" s="8" customFormat="1" x14ac:dyDescent="0.25">
      <c r="A42" s="33"/>
      <c r="B42" s="36"/>
      <c r="C42" s="7" t="s">
        <v>6</v>
      </c>
      <c r="D42" s="15">
        <v>0</v>
      </c>
      <c r="E42" s="16">
        <v>0</v>
      </c>
      <c r="F42" s="16">
        <v>0</v>
      </c>
      <c r="G42" s="2"/>
      <c r="H42" s="38"/>
    </row>
    <row r="43" spans="1:8" s="8" customFormat="1" x14ac:dyDescent="0.25">
      <c r="A43" s="33"/>
      <c r="B43" s="36"/>
      <c r="C43" s="7" t="s">
        <v>7</v>
      </c>
      <c r="D43" s="15">
        <v>2199</v>
      </c>
      <c r="E43" s="16">
        <v>2199</v>
      </c>
      <c r="F43" s="16">
        <v>2199</v>
      </c>
      <c r="G43" s="2">
        <f t="shared" ref="G43" si="16">F43/E43*100</f>
        <v>100</v>
      </c>
      <c r="H43" s="38"/>
    </row>
    <row r="44" spans="1:8" x14ac:dyDescent="0.25">
      <c r="A44" s="33"/>
      <c r="B44" s="36"/>
      <c r="C44" s="6" t="s">
        <v>8</v>
      </c>
      <c r="D44" s="17"/>
      <c r="E44" s="16">
        <v>0</v>
      </c>
      <c r="F44" s="16">
        <v>0</v>
      </c>
      <c r="G44" s="2">
        <v>0</v>
      </c>
      <c r="H44" s="38"/>
    </row>
    <row r="45" spans="1:8" x14ac:dyDescent="0.25">
      <c r="A45" s="34"/>
      <c r="B45" s="37"/>
      <c r="C45" s="22" t="s">
        <v>9</v>
      </c>
      <c r="D45" s="18">
        <f t="shared" ref="D45:E45" si="17">SUM(D41:D44)</f>
        <v>2199</v>
      </c>
      <c r="E45" s="18">
        <f t="shared" si="17"/>
        <v>2199</v>
      </c>
      <c r="F45" s="18">
        <f>SUM(F41:F44)</f>
        <v>2199</v>
      </c>
      <c r="G45" s="2">
        <f t="shared" ref="G45" si="18">F45/E45*100</f>
        <v>100</v>
      </c>
      <c r="H45" s="38"/>
    </row>
    <row r="46" spans="1:8" ht="15" customHeight="1" x14ac:dyDescent="0.25">
      <c r="A46" s="32">
        <v>3</v>
      </c>
      <c r="B46" s="44" t="s">
        <v>20</v>
      </c>
      <c r="C46" s="7" t="s">
        <v>5</v>
      </c>
      <c r="D46" s="15">
        <v>0</v>
      </c>
      <c r="E46" s="16">
        <v>0</v>
      </c>
      <c r="F46" s="16">
        <v>0</v>
      </c>
      <c r="G46" s="2">
        <v>0</v>
      </c>
      <c r="H46" s="38"/>
    </row>
    <row r="47" spans="1:8" x14ac:dyDescent="0.25">
      <c r="A47" s="33"/>
      <c r="B47" s="36"/>
      <c r="C47" s="7" t="s">
        <v>6</v>
      </c>
      <c r="D47" s="15">
        <v>0</v>
      </c>
      <c r="E47" s="16">
        <v>0</v>
      </c>
      <c r="F47" s="16">
        <v>0</v>
      </c>
      <c r="G47" s="2"/>
      <c r="H47" s="38"/>
    </row>
    <row r="48" spans="1:8" x14ac:dyDescent="0.25">
      <c r="A48" s="33"/>
      <c r="B48" s="36"/>
      <c r="C48" s="7" t="s">
        <v>7</v>
      </c>
      <c r="D48" s="15">
        <v>23699.200000000001</v>
      </c>
      <c r="E48" s="16">
        <v>23699.200000000001</v>
      </c>
      <c r="F48" s="16">
        <v>23253.9</v>
      </c>
      <c r="G48" s="2">
        <f t="shared" ref="G48" si="19">F48/E48*100</f>
        <v>98.121033621388065</v>
      </c>
      <c r="H48" s="38"/>
    </row>
    <row r="49" spans="1:8" x14ac:dyDescent="0.25">
      <c r="A49" s="33"/>
      <c r="B49" s="36"/>
      <c r="C49" s="6" t="s">
        <v>8</v>
      </c>
      <c r="D49" s="17"/>
      <c r="E49" s="16">
        <v>0</v>
      </c>
      <c r="F49" s="16">
        <v>0</v>
      </c>
      <c r="G49" s="2">
        <v>0</v>
      </c>
      <c r="H49" s="38"/>
    </row>
    <row r="50" spans="1:8" x14ac:dyDescent="0.25">
      <c r="A50" s="34"/>
      <c r="B50" s="37"/>
      <c r="C50" s="22" t="s">
        <v>9</v>
      </c>
      <c r="D50" s="18">
        <f t="shared" ref="D50:E50" si="20">SUM(D46:D49)</f>
        <v>23699.200000000001</v>
      </c>
      <c r="E50" s="18">
        <f t="shared" si="20"/>
        <v>23699.200000000001</v>
      </c>
      <c r="F50" s="18">
        <v>23027</v>
      </c>
      <c r="G50" s="2">
        <f t="shared" ref="G50" si="21">F50/E50*100</f>
        <v>97.163617337294085</v>
      </c>
      <c r="H50" s="38"/>
    </row>
    <row r="51" spans="1:8" x14ac:dyDescent="0.25">
      <c r="A51" s="32">
        <v>3.1</v>
      </c>
      <c r="B51" s="35" t="s">
        <v>20</v>
      </c>
      <c r="C51" s="7" t="s">
        <v>5</v>
      </c>
      <c r="D51" s="15">
        <v>0</v>
      </c>
      <c r="E51" s="16">
        <v>0</v>
      </c>
      <c r="F51" s="16">
        <v>0</v>
      </c>
      <c r="G51" s="2">
        <v>0</v>
      </c>
      <c r="H51" s="38" t="s">
        <v>23</v>
      </c>
    </row>
    <row r="52" spans="1:8" x14ac:dyDescent="0.25">
      <c r="A52" s="33"/>
      <c r="B52" s="36"/>
      <c r="C52" s="7" t="s">
        <v>6</v>
      </c>
      <c r="D52" s="15">
        <v>0</v>
      </c>
      <c r="E52" s="16">
        <v>0</v>
      </c>
      <c r="F52" s="16">
        <v>0</v>
      </c>
      <c r="G52" s="2"/>
      <c r="H52" s="38"/>
    </row>
    <row r="53" spans="1:8" x14ac:dyDescent="0.25">
      <c r="A53" s="33"/>
      <c r="B53" s="36"/>
      <c r="C53" s="7" t="s">
        <v>7</v>
      </c>
      <c r="D53" s="15">
        <v>23699.200000000001</v>
      </c>
      <c r="E53" s="16">
        <v>23699.200000000001</v>
      </c>
      <c r="F53" s="16">
        <v>23027</v>
      </c>
      <c r="G53" s="2">
        <f t="shared" ref="G53" si="22">F53/E53*100</f>
        <v>97.163617337294085</v>
      </c>
      <c r="H53" s="38"/>
    </row>
    <row r="54" spans="1:8" x14ac:dyDescent="0.25">
      <c r="A54" s="33"/>
      <c r="B54" s="36"/>
      <c r="C54" s="6" t="s">
        <v>8</v>
      </c>
      <c r="D54" s="17"/>
      <c r="E54" s="16">
        <v>0</v>
      </c>
      <c r="F54" s="16">
        <v>0</v>
      </c>
      <c r="G54" s="2">
        <v>0</v>
      </c>
      <c r="H54" s="38"/>
    </row>
    <row r="55" spans="1:8" x14ac:dyDescent="0.25">
      <c r="A55" s="34"/>
      <c r="B55" s="37"/>
      <c r="C55" s="22" t="s">
        <v>9</v>
      </c>
      <c r="D55" s="18">
        <f t="shared" ref="D55:F55" si="23">SUM(D51:D54)</f>
        <v>23699.200000000001</v>
      </c>
      <c r="E55" s="18">
        <f t="shared" si="23"/>
        <v>23699.200000000001</v>
      </c>
      <c r="F55" s="18">
        <f t="shared" si="23"/>
        <v>23027</v>
      </c>
      <c r="G55" s="2">
        <f t="shared" ref="G55" si="24">F55/E55*100</f>
        <v>97.163617337294085</v>
      </c>
      <c r="H55" s="38"/>
    </row>
    <row r="66" spans="8:8" x14ac:dyDescent="0.25">
      <c r="H66" t="s">
        <v>28</v>
      </c>
    </row>
  </sheetData>
  <mergeCells count="35">
    <mergeCell ref="A51:A55"/>
    <mergeCell ref="B51:B55"/>
    <mergeCell ref="H51:H55"/>
    <mergeCell ref="H36:H40"/>
    <mergeCell ref="A41:A45"/>
    <mergeCell ref="B41:B45"/>
    <mergeCell ref="H41:H45"/>
    <mergeCell ref="A46:A50"/>
    <mergeCell ref="B46:B50"/>
    <mergeCell ref="H46:H50"/>
    <mergeCell ref="A36:A40"/>
    <mergeCell ref="B36:B40"/>
    <mergeCell ref="A16:A20"/>
    <mergeCell ref="B16:B20"/>
    <mergeCell ref="H16:H20"/>
    <mergeCell ref="A31:A35"/>
    <mergeCell ref="B31:B35"/>
    <mergeCell ref="H31:H35"/>
    <mergeCell ref="A21:A25"/>
    <mergeCell ref="B21:B25"/>
    <mergeCell ref="H21:H25"/>
    <mergeCell ref="H26:H30"/>
    <mergeCell ref="A26:A30"/>
    <mergeCell ref="B26:B30"/>
    <mergeCell ref="A1:H1"/>
    <mergeCell ref="A2:H2"/>
    <mergeCell ref="A11:A15"/>
    <mergeCell ref="B11:B15"/>
    <mergeCell ref="A6:A10"/>
    <mergeCell ref="B6:B10"/>
    <mergeCell ref="H6:H10"/>
    <mergeCell ref="A4:B5"/>
    <mergeCell ref="C4:C5"/>
    <mergeCell ref="E4:G4"/>
    <mergeCell ref="H4:H5"/>
  </mergeCells>
  <pageMargins left="0.7" right="0.7" top="0.75" bottom="0.75" header="0.3" footer="0.3"/>
  <pageSetup paperSize="9" scale="44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мун.финансы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Говоркова</dc:creator>
  <cp:lastModifiedBy>Анастасия Ларичкина</cp:lastModifiedBy>
  <cp:lastPrinted>2025-01-15T05:43:06Z</cp:lastPrinted>
  <dcterms:created xsi:type="dcterms:W3CDTF">2006-09-16T00:00:00Z</dcterms:created>
  <dcterms:modified xsi:type="dcterms:W3CDTF">2025-01-17T07:23:42Z</dcterms:modified>
</cp:coreProperties>
</file>