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_ДОК\Новая папка\письма\отчет по программе 3 квартал\"/>
    </mc:Choice>
  </mc:AlternateContent>
  <bookViews>
    <workbookView xWindow="0" yWindow="0" windowWidth="28800" windowHeight="11835"/>
  </bookViews>
  <sheets>
    <sheet name="Лист3" sheetId="3" r:id="rId1"/>
  </sheets>
  <definedNames>
    <definedName name="_xlnm.Print_Area" localSheetId="0">Лист3!$A$1:$Q$18</definedName>
  </definedNames>
  <calcPr calcId="152511"/>
</workbook>
</file>

<file path=xl/calcChain.xml><?xml version="1.0" encoding="utf-8"?>
<calcChain xmlns="http://schemas.openxmlformats.org/spreadsheetml/2006/main">
  <c r="L17" i="3" l="1"/>
  <c r="L14" i="3"/>
  <c r="B10" i="3"/>
  <c r="C16" i="3" l="1"/>
  <c r="D16" i="3"/>
  <c r="E16" i="3"/>
  <c r="F16" i="3"/>
  <c r="F6" i="3" s="1"/>
  <c r="G16" i="3"/>
  <c r="H16" i="3"/>
  <c r="I16" i="3"/>
  <c r="J16" i="3"/>
  <c r="K16" i="3"/>
  <c r="L16" i="3"/>
  <c r="M16" i="3"/>
  <c r="N16" i="3"/>
  <c r="O16" i="3"/>
  <c r="P16" i="3"/>
  <c r="B16" i="3"/>
  <c r="C7" i="3"/>
  <c r="D7" i="3"/>
  <c r="E7" i="3"/>
  <c r="F7" i="3"/>
  <c r="H7" i="3"/>
  <c r="J7" i="3"/>
  <c r="K7" i="3"/>
  <c r="M7" i="3"/>
  <c r="N7" i="3"/>
  <c r="O7" i="3"/>
  <c r="P7" i="3"/>
  <c r="E6" i="3"/>
  <c r="J6" i="3"/>
  <c r="M6" i="3"/>
  <c r="B7" i="3"/>
  <c r="L8" i="3"/>
  <c r="B6" i="3" l="1"/>
  <c r="N6" i="3"/>
  <c r="P6" i="3"/>
  <c r="H6" i="3"/>
  <c r="D6" i="3"/>
  <c r="O6" i="3"/>
  <c r="K6" i="3"/>
  <c r="C6" i="3"/>
  <c r="L10" i="3" l="1"/>
  <c r="I10" i="3"/>
  <c r="L9" i="3"/>
  <c r="L7" i="3" l="1"/>
  <c r="L6" i="3" s="1"/>
  <c r="I7" i="3"/>
  <c r="I6" i="3" s="1"/>
  <c r="G10" i="3"/>
  <c r="G7" i="3" s="1"/>
  <c r="G6" i="3" s="1"/>
  <c r="B12" i="3"/>
  <c r="G12" i="3"/>
  <c r="L12" i="3"/>
  <c r="B15" i="3"/>
  <c r="G15" i="3"/>
  <c r="L15" i="3"/>
  <c r="L13" i="3" l="1"/>
  <c r="B13" i="3"/>
  <c r="B9" i="3"/>
  <c r="G13" i="3"/>
  <c r="G9" i="3"/>
</calcChain>
</file>

<file path=xl/sharedStrings.xml><?xml version="1.0" encoding="utf-8"?>
<sst xmlns="http://schemas.openxmlformats.org/spreadsheetml/2006/main" count="39" uniqueCount="29">
  <si>
    <t>Уточненный план по бюджету*</t>
  </si>
  <si>
    <t xml:space="preserve">федеральный 
бюджет
</t>
  </si>
  <si>
    <t xml:space="preserve">окружной
бюджет 
</t>
  </si>
  <si>
    <t xml:space="preserve">другие 
источники
</t>
  </si>
  <si>
    <t>Всего</t>
  </si>
  <si>
    <t xml:space="preserve">городской бюджет
</t>
  </si>
  <si>
    <t>Почтовые расходы, опубликование списков кандидатов в газете</t>
  </si>
  <si>
    <t>Наименование подпрограмм, структурных элементов</t>
  </si>
  <si>
    <t>Результат реализации структурного элемента (мероприятия), причина невыполнения или неполного выполнения структурного элемента (мероприятия)</t>
  </si>
  <si>
    <t>Заработная плата, начисления на выплаты по оплате труда, услуги связи</t>
  </si>
  <si>
    <t xml:space="preserve">План по программе (с изменениями)*
</t>
  </si>
  <si>
    <t>Кассовое исполнение*</t>
  </si>
  <si>
    <t>тыс.рублей</t>
  </si>
  <si>
    <t>Муниципальная программа "Профилактика правонарушений в городе Пыть-Яхе" (всего)</t>
  </si>
  <si>
    <t>Подпрограмма I. Профилактика правонарушений (всего)</t>
  </si>
  <si>
    <t>Подпрограмма II. Профилактика незаконного оборота и потребления наркотических средств
и психотропных веществ (всего)</t>
  </si>
  <si>
    <t>1.1 Обеспечение функционирования и развития систем видеонаблюдения в наиболее криминогенных общественных местах и на улицах Пыть-Яха (всего)</t>
  </si>
  <si>
    <t>1.2 Создание условий для деятельности народных дружинников (всего)</t>
  </si>
  <si>
    <t>1.3 Осуществление государственных полномочий по созданию и обеспечению деятельности административной комиссии (всего)</t>
  </si>
  <si>
    <t>1.4 Осуществление государственных полномочий по составлению (изменению) списков кандидатов в присяжные заседатели федеральных судов общей юрисдикции (всего)</t>
  </si>
  <si>
    <t>1.5 Профилактика рецидивных преступлений (всего)</t>
  </si>
  <si>
    <t>1.6 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 (всего)</t>
  </si>
  <si>
    <t>2.1 Проведение информационной антинаркотической политики (всего)</t>
  </si>
  <si>
    <t xml:space="preserve">Заключено Соглашение о предоставлении субсидии местному бюджету из бюджета ХМАО-Югры № ДРБ-29-11/2024 от 31.01.2024. По состоянию на 01.07.2024 реализовано на основании распоряжения администрации города Пыть-Яха от 17.06.2024 № 1106-ра «О перечислении денежных средств членам народной дружины города Пыть-Яха» - 68 600 руб., из них бюджет муниципального образования – 20 580 рублей, бюджет автономного округа – 48 020 рублей. 
</t>
  </si>
  <si>
    <t xml:space="preserve">Исполнитель Начальник отдела по работе с комиссиями и Советом по противодействию коррупции управления по внутренней политике 
Булыгина Елена Валерьевна 
8 (3463) 46-40-82
</t>
  </si>
  <si>
    <t xml:space="preserve">Заключены:                                                                                   - контракт № 32 от 12.03.2024 с ООО «РК Медиа Тайм» на изготовление баннера на тему мошенничество- 13 тыс.руб.
- контракт № 33 от 12.03.2024 с ООО «РК Медиа Тайм» на изготовление баннера на тему БДД- 13 тыс. руб.
- контракт № 34 от 12.03.2024 с ООО «РК Медиа Тайм» на изготовление баннера на тему коррупция-13 тыс.руб.                            контракт № 47 от 01.04.2024 с ООО «Лучший выбор» на изготовление листовок «Финансовое мошенничество»- 12 тыс.руб.контракт № 98 от 16.08.2024 с ООО «Лучший выбор» на изготовление медалей и значков-19,9тыс.руб
</t>
  </si>
  <si>
    <t xml:space="preserve">Заключены:                                                                                   контракт № 35 от 12.03.2024 с ООО «РК Медиа Тайм» на изготовление баннера на тему АНК - 13 тыс. руб
-контракт №40 от 20.03.2024 с ИП Бочкарев Р.В. на изготовление брошюры- 17,5 тыс.руб.
- контракт № 41 от 20.03.2024 с ООО «Лучший выбор» на изготовление листовок - 15 тыс.руб.                                                                                                                            - контракт № 09 от 08.02.2024 с ИП Бурлуцким А.В. на размещение рекламной продукции в лифтах многоквартирных домов - 78,8 тыс.руб, оплата в сумме 69 тыс.руб.
</t>
  </si>
  <si>
    <t>заключены контракты: на обслуживание городской системы видеонаблюдения с ООО "Техносервисгруп"  на сумму 995,06 тыс. руб. оплата произведена на сумму 663,4тыс.руб.; на поставку оборудовани с ИП Еременко Д.В. На сумму 99,996 тыс.руб. оплата произведена полностью; на ремонт оптоволоконного кабеля м ИП Григорьев Д.С. на сумму 71,00 тыс. руб., оплата произведена полностью.</t>
  </si>
  <si>
    <t xml:space="preserve">Отчет о ходе реализации муниципальной программы "Профилактива правонарушений в городе Пыть-Яхе" за 9 месяцев 2024 года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</si>
</sst>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164" fontId="5" fillId="2" borderId="1" xfId="0" applyNumberFormat="1" applyFont="1" applyFill="1" applyBorder="1" applyAlignment="1" applyProtection="1">
      <alignment vertical="center"/>
      <protection hidden="1"/>
    </xf>
    <xf numFmtId="164" fontId="5" fillId="3" borderId="1" xfId="0" applyNumberFormat="1" applyFont="1" applyFill="1" applyBorder="1" applyAlignment="1" applyProtection="1">
      <alignment vertical="center"/>
      <protection hidden="1"/>
    </xf>
    <xf numFmtId="164" fontId="11" fillId="0" borderId="0" xfId="0" applyNumberFormat="1" applyFont="1" applyFill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164" fontId="5" fillId="5" borderId="1" xfId="0" applyNumberFormat="1" applyFont="1" applyFill="1" applyBorder="1" applyAlignment="1" applyProtection="1">
      <alignment vertical="center"/>
      <protection hidden="1"/>
    </xf>
    <xf numFmtId="164" fontId="5" fillId="6" borderId="1" xfId="0" applyNumberFormat="1" applyFont="1" applyFill="1" applyBorder="1" applyAlignment="1" applyProtection="1">
      <alignment vertical="center"/>
      <protection hidden="1"/>
    </xf>
    <xf numFmtId="164" fontId="12" fillId="6" borderId="1" xfId="0" applyNumberFormat="1" applyFont="1" applyFill="1" applyBorder="1" applyAlignment="1" applyProtection="1">
      <alignment vertical="center"/>
      <protection hidden="1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Alignment="1" applyProtection="1">
      <alignment vertical="center"/>
      <protection locked="0"/>
    </xf>
    <xf numFmtId="164" fontId="4" fillId="4" borderId="0" xfId="0" applyNumberFormat="1" applyFont="1" applyFill="1" applyAlignment="1" applyProtection="1">
      <alignment vertical="center"/>
      <protection locked="0"/>
    </xf>
    <xf numFmtId="164" fontId="1" fillId="0" borderId="0" xfId="0" applyNumberFormat="1" applyFont="1" applyFill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13" fillId="0" borderId="5" xfId="0" applyFont="1" applyBorder="1" applyAlignment="1" applyProtection="1">
      <alignment horizontal="left" vertical="justify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zoomScaleNormal="100" zoomScaleSheetLayoutView="85" workbookViewId="0">
      <pane xSplit="1" ySplit="4" topLeftCell="B5" activePane="bottomRight" state="frozen"/>
      <selection pane="topRight" activeCell="C1" sqref="C1"/>
      <selection pane="bottomLeft" activeCell="A6" sqref="A6"/>
      <selection pane="bottomRight" activeCell="U6" sqref="U6"/>
    </sheetView>
  </sheetViews>
  <sheetFormatPr defaultColWidth="9.140625" defaultRowHeight="11.25" x14ac:dyDescent="0.2"/>
  <cols>
    <col min="1" max="1" width="29.140625" style="5" customWidth="1"/>
    <col min="2" max="2" width="8.42578125" style="10" customWidth="1"/>
    <col min="3" max="5" width="6" style="10" customWidth="1"/>
    <col min="6" max="6" width="6" style="5" customWidth="1"/>
    <col min="7" max="7" width="6.5703125" style="10" customWidth="1"/>
    <col min="8" max="9" width="6" style="5" customWidth="1"/>
    <col min="10" max="10" width="6" style="10" customWidth="1"/>
    <col min="11" max="11" width="6" style="5" customWidth="1"/>
    <col min="12" max="12" width="8.85546875" style="10" customWidth="1"/>
    <col min="13" max="13" width="6" style="10" customWidth="1"/>
    <col min="14" max="14" width="6" style="5" customWidth="1"/>
    <col min="15" max="15" width="7.5703125" style="5" customWidth="1"/>
    <col min="16" max="16" width="6" style="5" customWidth="1"/>
    <col min="17" max="17" width="44" style="17" customWidth="1"/>
    <col min="18" max="16384" width="9.140625" style="5"/>
  </cols>
  <sheetData>
    <row r="1" spans="1:22" s="1" customFormat="1" ht="37.5" customHeight="1" x14ac:dyDescent="0.2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22" s="2" customFormat="1" ht="22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 t="s">
        <v>12</v>
      </c>
    </row>
    <row r="3" spans="1:22" s="6" customFormat="1" ht="33" customHeight="1" x14ac:dyDescent="0.2">
      <c r="A3" s="42" t="s">
        <v>7</v>
      </c>
      <c r="B3" s="42" t="s">
        <v>10</v>
      </c>
      <c r="C3" s="39"/>
      <c r="D3" s="39"/>
      <c r="E3" s="39"/>
      <c r="F3" s="39"/>
      <c r="G3" s="39" t="s">
        <v>0</v>
      </c>
      <c r="H3" s="39"/>
      <c r="I3" s="39"/>
      <c r="J3" s="39"/>
      <c r="K3" s="39"/>
      <c r="L3" s="39" t="s">
        <v>11</v>
      </c>
      <c r="M3" s="39"/>
      <c r="N3" s="39"/>
      <c r="O3" s="39"/>
      <c r="P3" s="39"/>
      <c r="Q3" s="40" t="s">
        <v>8</v>
      </c>
    </row>
    <row r="4" spans="1:22" s="6" customFormat="1" ht="50.25" customHeight="1" x14ac:dyDescent="0.2">
      <c r="A4" s="42"/>
      <c r="B4" s="32" t="s">
        <v>4</v>
      </c>
      <c r="C4" s="33" t="s">
        <v>1</v>
      </c>
      <c r="D4" s="33" t="s">
        <v>2</v>
      </c>
      <c r="E4" s="33" t="s">
        <v>5</v>
      </c>
      <c r="F4" s="33" t="s">
        <v>3</v>
      </c>
      <c r="G4" s="32" t="s">
        <v>4</v>
      </c>
      <c r="H4" s="33" t="s">
        <v>1</v>
      </c>
      <c r="I4" s="33" t="s">
        <v>2</v>
      </c>
      <c r="J4" s="33" t="s">
        <v>5</v>
      </c>
      <c r="K4" s="33" t="s">
        <v>3</v>
      </c>
      <c r="L4" s="32" t="s">
        <v>4</v>
      </c>
      <c r="M4" s="33" t="s">
        <v>1</v>
      </c>
      <c r="N4" s="33" t="s">
        <v>2</v>
      </c>
      <c r="O4" s="33" t="s">
        <v>5</v>
      </c>
      <c r="P4" s="33" t="s">
        <v>3</v>
      </c>
      <c r="Q4" s="41"/>
    </row>
    <row r="5" spans="1:22" s="6" customFormat="1" x14ac:dyDescent="0.2">
      <c r="A5" s="32">
        <v>2</v>
      </c>
      <c r="B5" s="32">
        <v>3</v>
      </c>
      <c r="C5" s="32">
        <v>4</v>
      </c>
      <c r="D5" s="32">
        <v>5</v>
      </c>
      <c r="E5" s="32">
        <v>6</v>
      </c>
      <c r="F5" s="32">
        <v>7</v>
      </c>
      <c r="G5" s="32">
        <v>8</v>
      </c>
      <c r="H5" s="32">
        <v>9</v>
      </c>
      <c r="I5" s="32">
        <v>10</v>
      </c>
      <c r="J5" s="32">
        <v>11</v>
      </c>
      <c r="K5" s="32">
        <v>12</v>
      </c>
      <c r="L5" s="32">
        <v>13</v>
      </c>
      <c r="M5" s="32">
        <v>14</v>
      </c>
      <c r="N5" s="32">
        <v>15</v>
      </c>
      <c r="O5" s="32">
        <v>16</v>
      </c>
      <c r="P5" s="32">
        <v>17</v>
      </c>
      <c r="Q5" s="32">
        <v>18</v>
      </c>
    </row>
    <row r="6" spans="1:22" s="10" customFormat="1" ht="60" customHeight="1" x14ac:dyDescent="0.2">
      <c r="A6" s="8" t="s">
        <v>13</v>
      </c>
      <c r="B6" s="25">
        <f>B7+B16</f>
        <v>4105.7999999999993</v>
      </c>
      <c r="C6" s="25">
        <f t="shared" ref="C6:P6" si="0">C7+C16</f>
        <v>3.1</v>
      </c>
      <c r="D6" s="25">
        <f t="shared" si="0"/>
        <v>2291.4</v>
      </c>
      <c r="E6" s="25">
        <f t="shared" si="0"/>
        <v>1811.3</v>
      </c>
      <c r="F6" s="25">
        <f t="shared" si="0"/>
        <v>0</v>
      </c>
      <c r="G6" s="25">
        <f t="shared" si="0"/>
        <v>4087.9999999999995</v>
      </c>
      <c r="H6" s="25">
        <f t="shared" si="0"/>
        <v>3.1</v>
      </c>
      <c r="I6" s="25">
        <f t="shared" si="0"/>
        <v>2291.4</v>
      </c>
      <c r="J6" s="25">
        <f t="shared" si="0"/>
        <v>1793.5</v>
      </c>
      <c r="K6" s="25">
        <f t="shared" si="0"/>
        <v>0</v>
      </c>
      <c r="L6" s="25">
        <f>L7+L16</f>
        <v>2773.7200000000003</v>
      </c>
      <c r="M6" s="25">
        <f t="shared" si="0"/>
        <v>3.1</v>
      </c>
      <c r="N6" s="25">
        <f t="shared" si="0"/>
        <v>1712.42</v>
      </c>
      <c r="O6" s="25">
        <f t="shared" si="0"/>
        <v>1058.1999999999998</v>
      </c>
      <c r="P6" s="25">
        <f t="shared" si="0"/>
        <v>0</v>
      </c>
      <c r="Q6" s="21"/>
      <c r="R6" s="29"/>
    </row>
    <row r="7" spans="1:22" s="10" customFormat="1" ht="60" customHeight="1" x14ac:dyDescent="0.2">
      <c r="A7" s="8" t="s">
        <v>14</v>
      </c>
      <c r="B7" s="25">
        <f>B8+B9+B10+B11+B13+B14</f>
        <v>3860.7999999999997</v>
      </c>
      <c r="C7" s="25">
        <f t="shared" ref="C7:P7" si="1">C8+C9+C10+C11+C13+C14</f>
        <v>3.1</v>
      </c>
      <c r="D7" s="25">
        <f t="shared" si="1"/>
        <v>2291.4</v>
      </c>
      <c r="E7" s="25">
        <f t="shared" si="1"/>
        <v>1566.3</v>
      </c>
      <c r="F7" s="25">
        <f t="shared" si="1"/>
        <v>0</v>
      </c>
      <c r="G7" s="25">
        <f t="shared" si="1"/>
        <v>3842.9999999999995</v>
      </c>
      <c r="H7" s="25">
        <f t="shared" si="1"/>
        <v>3.1</v>
      </c>
      <c r="I7" s="25">
        <f t="shared" si="1"/>
        <v>2291.4</v>
      </c>
      <c r="J7" s="25">
        <f t="shared" si="1"/>
        <v>1548.5</v>
      </c>
      <c r="K7" s="25">
        <f t="shared" si="1"/>
        <v>0</v>
      </c>
      <c r="L7" s="25">
        <f>L8+L9+L10+L11+L13+L14</f>
        <v>2659.2200000000003</v>
      </c>
      <c r="M7" s="25">
        <f t="shared" si="1"/>
        <v>3.1</v>
      </c>
      <c r="N7" s="25">
        <f t="shared" si="1"/>
        <v>1712.42</v>
      </c>
      <c r="O7" s="25">
        <f t="shared" si="1"/>
        <v>943.69999999999993</v>
      </c>
      <c r="P7" s="25">
        <f t="shared" si="1"/>
        <v>0</v>
      </c>
      <c r="Q7" s="21"/>
      <c r="R7" s="29"/>
      <c r="V7" s="29"/>
    </row>
    <row r="8" spans="1:22" s="10" customFormat="1" ht="85.5" customHeight="1" x14ac:dyDescent="0.2">
      <c r="A8" s="8" t="s">
        <v>16</v>
      </c>
      <c r="B8" s="25">
        <v>1437</v>
      </c>
      <c r="C8" s="9">
        <v>0</v>
      </c>
      <c r="D8" s="9">
        <v>0</v>
      </c>
      <c r="E8" s="9">
        <v>1437</v>
      </c>
      <c r="F8" s="9">
        <v>0</v>
      </c>
      <c r="G8" s="27">
        <v>1437</v>
      </c>
      <c r="H8" s="9">
        <v>0</v>
      </c>
      <c r="I8" s="9">
        <v>0</v>
      </c>
      <c r="J8" s="9">
        <v>1437</v>
      </c>
      <c r="K8" s="9">
        <v>0</v>
      </c>
      <c r="L8" s="18">
        <f>O8</f>
        <v>834.4</v>
      </c>
      <c r="M8" s="9">
        <v>0</v>
      </c>
      <c r="N8" s="9">
        <v>0</v>
      </c>
      <c r="O8" s="9">
        <v>834.4</v>
      </c>
      <c r="P8" s="9">
        <v>0</v>
      </c>
      <c r="Q8" s="21" t="s">
        <v>27</v>
      </c>
      <c r="R8" s="29"/>
    </row>
    <row r="9" spans="1:22" s="24" customFormat="1" ht="93" customHeight="1" x14ac:dyDescent="0.2">
      <c r="A9" s="22" t="s">
        <v>17</v>
      </c>
      <c r="B9" s="25">
        <f t="shared" ref="B9:B13" si="2">C9+D9+E9+F9</f>
        <v>134.80000000000001</v>
      </c>
      <c r="C9" s="23">
        <v>0</v>
      </c>
      <c r="D9" s="9">
        <v>94.3</v>
      </c>
      <c r="E9" s="9">
        <v>40.5</v>
      </c>
      <c r="F9" s="23">
        <v>0</v>
      </c>
      <c r="G9" s="26">
        <f>H9+I9+J9+K9</f>
        <v>134.80000000000001</v>
      </c>
      <c r="H9" s="23">
        <v>0</v>
      </c>
      <c r="I9" s="23">
        <v>94.3</v>
      </c>
      <c r="J9" s="23">
        <v>40.5</v>
      </c>
      <c r="K9" s="23">
        <v>0</v>
      </c>
      <c r="L9" s="26">
        <f>N9+O9</f>
        <v>68.62</v>
      </c>
      <c r="M9" s="23">
        <v>0</v>
      </c>
      <c r="N9" s="9">
        <v>48.02</v>
      </c>
      <c r="O9" s="9">
        <v>20.6</v>
      </c>
      <c r="P9" s="23">
        <v>0</v>
      </c>
      <c r="Q9" s="21" t="s">
        <v>23</v>
      </c>
    </row>
    <row r="10" spans="1:22" s="24" customFormat="1" ht="57" customHeight="1" x14ac:dyDescent="0.2">
      <c r="A10" s="22" t="s">
        <v>18</v>
      </c>
      <c r="B10" s="25">
        <f>C10+D10+E10+F10</f>
        <v>2214.9</v>
      </c>
      <c r="C10" s="23">
        <v>0</v>
      </c>
      <c r="D10" s="9">
        <v>2197.1</v>
      </c>
      <c r="E10" s="9">
        <v>17.8</v>
      </c>
      <c r="F10" s="23">
        <v>0</v>
      </c>
      <c r="G10" s="27">
        <f>H10+I10+J10+K10</f>
        <v>2197.1</v>
      </c>
      <c r="H10" s="23">
        <v>0</v>
      </c>
      <c r="I10" s="23">
        <f>D10</f>
        <v>2197.1</v>
      </c>
      <c r="J10" s="23">
        <v>0</v>
      </c>
      <c r="K10" s="23">
        <v>0</v>
      </c>
      <c r="L10" s="26">
        <f>N10+O10</f>
        <v>1682.2</v>
      </c>
      <c r="M10" s="23">
        <v>0</v>
      </c>
      <c r="N10" s="9">
        <v>1664.4</v>
      </c>
      <c r="O10" s="23">
        <v>17.8</v>
      </c>
      <c r="P10" s="23">
        <v>0</v>
      </c>
      <c r="Q10" s="21" t="s">
        <v>9</v>
      </c>
      <c r="R10" s="30"/>
    </row>
    <row r="11" spans="1:22" s="24" customFormat="1" ht="58.5" customHeight="1" x14ac:dyDescent="0.2">
      <c r="A11" s="22" t="s">
        <v>19</v>
      </c>
      <c r="B11" s="25">
        <v>3.1</v>
      </c>
      <c r="C11" s="9">
        <v>3.1</v>
      </c>
      <c r="D11" s="9">
        <v>0</v>
      </c>
      <c r="E11" s="9">
        <v>0</v>
      </c>
      <c r="F11" s="23">
        <v>0</v>
      </c>
      <c r="G11" s="26">
        <v>3.1</v>
      </c>
      <c r="H11" s="23">
        <v>3.1</v>
      </c>
      <c r="I11" s="23">
        <v>0</v>
      </c>
      <c r="J11" s="23">
        <v>0</v>
      </c>
      <c r="K11" s="23">
        <v>0</v>
      </c>
      <c r="L11" s="26">
        <v>3.1</v>
      </c>
      <c r="M11" s="9">
        <v>3.1</v>
      </c>
      <c r="N11" s="9">
        <v>0</v>
      </c>
      <c r="O11" s="23">
        <v>0</v>
      </c>
      <c r="P11" s="23">
        <v>0</v>
      </c>
      <c r="Q11" s="21" t="s">
        <v>6</v>
      </c>
    </row>
    <row r="12" spans="1:22" s="24" customFormat="1" ht="243.75" hidden="1" customHeight="1" x14ac:dyDescent="0.2">
      <c r="A12" s="28"/>
      <c r="B12" s="25">
        <f t="shared" si="2"/>
        <v>0</v>
      </c>
      <c r="C12" s="23">
        <v>0</v>
      </c>
      <c r="D12" s="23">
        <v>0</v>
      </c>
      <c r="E12" s="23">
        <v>0</v>
      </c>
      <c r="F12" s="23">
        <v>0</v>
      </c>
      <c r="G12" s="27">
        <f>H12+I12+J12+K12</f>
        <v>0</v>
      </c>
      <c r="H12" s="23">
        <v>0</v>
      </c>
      <c r="I12" s="23">
        <v>0</v>
      </c>
      <c r="J12" s="23">
        <v>0</v>
      </c>
      <c r="K12" s="23">
        <v>0</v>
      </c>
      <c r="L12" s="26">
        <f>M12+N12+O12+P12</f>
        <v>0</v>
      </c>
      <c r="M12" s="23">
        <v>0</v>
      </c>
      <c r="N12" s="23">
        <v>0</v>
      </c>
      <c r="O12" s="23">
        <v>0</v>
      </c>
      <c r="P12" s="23">
        <v>0</v>
      </c>
      <c r="Q12" s="21"/>
    </row>
    <row r="13" spans="1:22" s="10" customFormat="1" ht="30.75" customHeight="1" x14ac:dyDescent="0.2">
      <c r="A13" s="8" t="s">
        <v>20</v>
      </c>
      <c r="B13" s="25">
        <f t="shared" si="2"/>
        <v>0</v>
      </c>
      <c r="C13" s="9">
        <v>0</v>
      </c>
      <c r="D13" s="9">
        <v>0</v>
      </c>
      <c r="E13" s="9">
        <v>0</v>
      </c>
      <c r="F13" s="9">
        <v>0</v>
      </c>
      <c r="G13" s="18">
        <f>H13+J13+I13+K13</f>
        <v>0</v>
      </c>
      <c r="H13" s="9">
        <v>0</v>
      </c>
      <c r="I13" s="9">
        <v>0</v>
      </c>
      <c r="J13" s="9">
        <v>0</v>
      </c>
      <c r="K13" s="9">
        <v>0</v>
      </c>
      <c r="L13" s="18">
        <f>M13+N13+P13+O13</f>
        <v>0</v>
      </c>
      <c r="M13" s="9">
        <v>0</v>
      </c>
      <c r="N13" s="9">
        <v>0</v>
      </c>
      <c r="O13" s="9">
        <v>0</v>
      </c>
      <c r="P13" s="9">
        <v>0</v>
      </c>
      <c r="Q13" s="21"/>
    </row>
    <row r="14" spans="1:22" s="24" customFormat="1" ht="123" customHeight="1" x14ac:dyDescent="0.2">
      <c r="A14" s="22" t="s">
        <v>21</v>
      </c>
      <c r="B14" s="25">
        <v>71</v>
      </c>
      <c r="C14" s="23">
        <v>0</v>
      </c>
      <c r="D14" s="23">
        <v>0</v>
      </c>
      <c r="E14" s="9">
        <v>71</v>
      </c>
      <c r="F14" s="23">
        <v>0</v>
      </c>
      <c r="G14" s="26">
        <v>71</v>
      </c>
      <c r="H14" s="23">
        <v>0</v>
      </c>
      <c r="I14" s="23">
        <v>0</v>
      </c>
      <c r="J14" s="23">
        <v>71</v>
      </c>
      <c r="K14" s="23">
        <v>0</v>
      </c>
      <c r="L14" s="26">
        <f>M14+N14+O14+P14</f>
        <v>70.900000000000006</v>
      </c>
      <c r="M14" s="23">
        <v>0</v>
      </c>
      <c r="N14" s="23">
        <v>0</v>
      </c>
      <c r="O14" s="9">
        <v>70.900000000000006</v>
      </c>
      <c r="P14" s="23">
        <v>0</v>
      </c>
      <c r="Q14" s="21" t="s">
        <v>25</v>
      </c>
    </row>
    <row r="15" spans="1:22" s="10" customFormat="1" ht="36.75" hidden="1" customHeight="1" x14ac:dyDescent="0.2">
      <c r="A15" s="28"/>
      <c r="B15" s="19">
        <f>C15+D15+E15+F15</f>
        <v>0</v>
      </c>
      <c r="C15" s="9">
        <v>0</v>
      </c>
      <c r="D15" s="9">
        <v>0</v>
      </c>
      <c r="E15" s="9">
        <v>0</v>
      </c>
      <c r="F15" s="9"/>
      <c r="G15" s="18">
        <f>H15+I15+J15+K15</f>
        <v>0</v>
      </c>
      <c r="H15" s="9">
        <v>0</v>
      </c>
      <c r="I15" s="9">
        <v>0</v>
      </c>
      <c r="J15" s="9">
        <v>0</v>
      </c>
      <c r="K15" s="9">
        <v>0</v>
      </c>
      <c r="L15" s="18">
        <f>M15+N15+O15+P15</f>
        <v>0</v>
      </c>
      <c r="M15" s="9">
        <v>0</v>
      </c>
      <c r="N15" s="9">
        <v>0</v>
      </c>
      <c r="O15" s="9">
        <v>0</v>
      </c>
      <c r="P15" s="9">
        <v>0</v>
      </c>
      <c r="Q15" s="21"/>
    </row>
    <row r="16" spans="1:22" ht="78" customHeight="1" x14ac:dyDescent="0.2">
      <c r="A16" s="8" t="s">
        <v>15</v>
      </c>
      <c r="B16" s="19">
        <f>B17</f>
        <v>245</v>
      </c>
      <c r="C16" s="19">
        <f t="shared" ref="C16:P16" si="3">C17</f>
        <v>0</v>
      </c>
      <c r="D16" s="19">
        <f t="shared" si="3"/>
        <v>0</v>
      </c>
      <c r="E16" s="19">
        <f t="shared" si="3"/>
        <v>245</v>
      </c>
      <c r="F16" s="19">
        <f t="shared" si="3"/>
        <v>0</v>
      </c>
      <c r="G16" s="19">
        <f t="shared" si="3"/>
        <v>245</v>
      </c>
      <c r="H16" s="19">
        <f t="shared" si="3"/>
        <v>0</v>
      </c>
      <c r="I16" s="19">
        <f t="shared" si="3"/>
        <v>0</v>
      </c>
      <c r="J16" s="19">
        <f t="shared" si="3"/>
        <v>245</v>
      </c>
      <c r="K16" s="19">
        <f t="shared" si="3"/>
        <v>0</v>
      </c>
      <c r="L16" s="19">
        <f t="shared" si="3"/>
        <v>114.5</v>
      </c>
      <c r="M16" s="19">
        <f t="shared" si="3"/>
        <v>0</v>
      </c>
      <c r="N16" s="19">
        <f t="shared" si="3"/>
        <v>0</v>
      </c>
      <c r="O16" s="19">
        <f t="shared" si="3"/>
        <v>114.5</v>
      </c>
      <c r="P16" s="19">
        <f t="shared" si="3"/>
        <v>0</v>
      </c>
      <c r="Q16" s="7"/>
    </row>
    <row r="17" spans="1:17" ht="117" customHeight="1" x14ac:dyDescent="0.2">
      <c r="A17" s="8" t="s">
        <v>22</v>
      </c>
      <c r="B17" s="19">
        <v>245</v>
      </c>
      <c r="C17" s="9">
        <v>0</v>
      </c>
      <c r="D17" s="9">
        <v>0</v>
      </c>
      <c r="E17" s="9">
        <v>245</v>
      </c>
      <c r="F17" s="9">
        <v>0</v>
      </c>
      <c r="G17" s="18">
        <v>245</v>
      </c>
      <c r="H17" s="9">
        <v>0</v>
      </c>
      <c r="I17" s="9">
        <v>0</v>
      </c>
      <c r="J17" s="9">
        <v>245</v>
      </c>
      <c r="K17" s="9">
        <v>0</v>
      </c>
      <c r="L17" s="18">
        <f>M17+N17+O17+P17</f>
        <v>114.5</v>
      </c>
      <c r="M17" s="9">
        <v>0</v>
      </c>
      <c r="N17" s="9">
        <v>0</v>
      </c>
      <c r="O17" s="9">
        <v>114.5</v>
      </c>
      <c r="P17" s="9">
        <v>0</v>
      </c>
      <c r="Q17" s="7" t="s">
        <v>26</v>
      </c>
    </row>
    <row r="18" spans="1:17" s="10" customFormat="1" ht="68.25" customHeight="1" x14ac:dyDescent="0.2">
      <c r="A18" s="36" t="s">
        <v>24</v>
      </c>
      <c r="B18" s="36"/>
      <c r="C18" s="36"/>
      <c r="D18" s="36"/>
      <c r="E18" s="36"/>
      <c r="F18" s="3"/>
      <c r="G18" s="4"/>
      <c r="H18" s="3"/>
      <c r="I18" s="13"/>
      <c r="J18" s="4"/>
      <c r="K18" s="3"/>
      <c r="L18" s="31"/>
      <c r="M18" s="4"/>
      <c r="N18" s="3"/>
      <c r="O18" s="3"/>
      <c r="P18" s="3"/>
      <c r="Q18" s="12"/>
    </row>
    <row r="19" spans="1:17" s="10" customFormat="1" ht="33.75" customHeight="1" x14ac:dyDescent="0.2">
      <c r="A19" s="15"/>
      <c r="B19" s="4"/>
      <c r="C19" s="4"/>
      <c r="D19" s="4"/>
      <c r="E19" s="4"/>
      <c r="F19" s="3"/>
      <c r="G19" s="4"/>
      <c r="H19" s="3"/>
      <c r="I19" s="13"/>
      <c r="J19" s="4"/>
      <c r="K19" s="3"/>
      <c r="L19" s="20"/>
      <c r="M19" s="4"/>
      <c r="N19" s="3"/>
      <c r="O19" s="3"/>
      <c r="P19" s="3"/>
      <c r="Q19" s="12"/>
    </row>
    <row r="20" spans="1:17" s="10" customFormat="1" ht="197.25" customHeight="1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14"/>
    </row>
    <row r="21" spans="1:17" s="10" customFormat="1" ht="63.75" customHeight="1" x14ac:dyDescent="0.2">
      <c r="A21" s="5"/>
      <c r="F21" s="5"/>
      <c r="H21" s="5"/>
      <c r="I21" s="5"/>
      <c r="K21" s="5"/>
      <c r="N21" s="5"/>
      <c r="O21" s="5"/>
      <c r="P21" s="5"/>
      <c r="Q21" s="17"/>
    </row>
    <row r="22" spans="1:17" s="11" customFormat="1" ht="15" hidden="1" customHeight="1" x14ac:dyDescent="0.2">
      <c r="A22" s="5"/>
      <c r="B22" s="10"/>
      <c r="C22" s="10"/>
      <c r="D22" s="10"/>
      <c r="E22" s="10"/>
      <c r="F22" s="5"/>
      <c r="G22" s="10"/>
      <c r="H22" s="5"/>
      <c r="I22" s="5"/>
      <c r="J22" s="10"/>
      <c r="K22" s="5"/>
      <c r="L22" s="10"/>
      <c r="M22" s="10"/>
      <c r="N22" s="5"/>
      <c r="O22" s="5"/>
      <c r="P22" s="5"/>
      <c r="Q22" s="17"/>
    </row>
    <row r="23" spans="1:17" s="11" customFormat="1" ht="18.75" customHeight="1" x14ac:dyDescent="0.2">
      <c r="A23" s="5"/>
      <c r="B23" s="10"/>
      <c r="C23" s="10"/>
      <c r="D23" s="10"/>
      <c r="E23" s="10"/>
      <c r="F23" s="5"/>
      <c r="G23" s="10"/>
      <c r="H23" s="5"/>
      <c r="I23" s="5"/>
      <c r="J23" s="10"/>
      <c r="K23" s="5"/>
      <c r="L23" s="10"/>
      <c r="M23" s="10"/>
      <c r="N23" s="5"/>
      <c r="O23" s="5"/>
      <c r="P23" s="5"/>
      <c r="Q23" s="17"/>
    </row>
    <row r="24" spans="1:17" s="6" customFormat="1" ht="43.5" customHeight="1" x14ac:dyDescent="0.2">
      <c r="A24" s="5"/>
      <c r="B24" s="10"/>
      <c r="C24" s="10"/>
      <c r="D24" s="10"/>
      <c r="E24" s="10"/>
      <c r="F24" s="5"/>
      <c r="G24" s="10"/>
      <c r="H24" s="5"/>
      <c r="I24" s="5"/>
      <c r="J24" s="10"/>
      <c r="K24" s="5"/>
      <c r="L24" s="10"/>
      <c r="M24" s="10"/>
      <c r="N24" s="5"/>
      <c r="O24" s="5"/>
      <c r="P24" s="5"/>
      <c r="Q24" s="17"/>
    </row>
    <row r="25" spans="1:17" ht="72" customHeight="1" x14ac:dyDescent="0.2"/>
    <row r="26" spans="1:17" s="16" customFormat="1" ht="26.25" hidden="1" customHeight="1" x14ac:dyDescent="0.2">
      <c r="A26" s="5"/>
      <c r="B26" s="10"/>
      <c r="C26" s="10"/>
      <c r="D26" s="10"/>
      <c r="E26" s="10"/>
      <c r="F26" s="5"/>
      <c r="G26" s="10"/>
      <c r="H26" s="5"/>
      <c r="I26" s="5"/>
      <c r="J26" s="10"/>
      <c r="K26" s="5"/>
      <c r="L26" s="10"/>
      <c r="M26" s="10"/>
      <c r="N26" s="5"/>
      <c r="O26" s="5"/>
      <c r="P26" s="5"/>
      <c r="Q26" s="17"/>
    </row>
    <row r="27" spans="1:17" s="16" customFormat="1" ht="15.75" hidden="1" customHeight="1" x14ac:dyDescent="0.2">
      <c r="A27" s="5"/>
      <c r="B27" s="10"/>
      <c r="C27" s="10"/>
      <c r="D27" s="10"/>
      <c r="E27" s="10"/>
      <c r="F27" s="5"/>
      <c r="G27" s="10"/>
      <c r="H27" s="5"/>
      <c r="I27" s="5"/>
      <c r="J27" s="10"/>
      <c r="K27" s="5"/>
      <c r="L27" s="10"/>
      <c r="M27" s="10"/>
      <c r="N27" s="5"/>
      <c r="O27" s="5"/>
      <c r="P27" s="5"/>
      <c r="Q27" s="17"/>
    </row>
    <row r="28" spans="1:17" s="16" customFormat="1" ht="184.5" customHeight="1" x14ac:dyDescent="0.2">
      <c r="A28" s="5"/>
      <c r="B28" s="10"/>
      <c r="C28" s="10"/>
      <c r="D28" s="10"/>
      <c r="E28" s="10"/>
      <c r="F28" s="5"/>
      <c r="G28" s="10"/>
      <c r="H28" s="5"/>
      <c r="I28" s="5"/>
      <c r="J28" s="10"/>
      <c r="K28" s="5"/>
      <c r="L28" s="10"/>
      <c r="M28" s="10"/>
      <c r="N28" s="5"/>
      <c r="O28" s="5"/>
      <c r="P28" s="5"/>
      <c r="Q28" s="17"/>
    </row>
  </sheetData>
  <mergeCells count="8">
    <mergeCell ref="A18:E18"/>
    <mergeCell ref="A20:P20"/>
    <mergeCell ref="A1:Q1"/>
    <mergeCell ref="L3:P3"/>
    <mergeCell ref="Q3:Q4"/>
    <mergeCell ref="A3:A4"/>
    <mergeCell ref="B3:F3"/>
    <mergeCell ref="G3:K3"/>
  </mergeCells>
  <phoneticPr fontId="0" type="noConversion"/>
  <printOptions horizontalCentered="1" verticalCentered="1"/>
  <pageMargins left="0.7" right="0.7" top="0.75" bottom="0.75" header="0.3" footer="0.3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 Булыгина</cp:lastModifiedBy>
  <cp:lastPrinted>2024-04-10T11:01:04Z</cp:lastPrinted>
  <dcterms:created xsi:type="dcterms:W3CDTF">1996-10-08T23:32:33Z</dcterms:created>
  <dcterms:modified xsi:type="dcterms:W3CDTF">2024-10-15T07:34:16Z</dcterms:modified>
</cp:coreProperties>
</file>