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212-2\e$\Документы\Documents\Отчеты\Отчеты_экономике\2024\"/>
    </mc:Choice>
  </mc:AlternateContent>
  <bookViews>
    <workbookView xWindow="0" yWindow="0" windowWidth="19200" windowHeight="7310"/>
  </bookViews>
  <sheets>
    <sheet name="Лист1" sheetId="1" r:id="rId1"/>
  </sheets>
  <definedNames>
    <definedName name="_ftn1" localSheetId="0">Лист1!$A$6</definedName>
    <definedName name="_ftnref1" localSheetId="0">Лист1!#REF!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4" i="1"/>
  <c r="E6" i="1"/>
  <c r="E8" i="1"/>
  <c r="E11" i="1"/>
  <c r="E13" i="1"/>
  <c r="F29" i="1"/>
  <c r="E33" i="1"/>
  <c r="E31" i="1"/>
  <c r="F34" i="1"/>
  <c r="F24" i="1"/>
  <c r="F19" i="1"/>
  <c r="F14" i="1"/>
  <c r="D38" i="1"/>
  <c r="C38" i="1"/>
  <c r="D32" i="1"/>
  <c r="C32" i="1"/>
  <c r="D31" i="1"/>
  <c r="C31" i="1"/>
  <c r="D30" i="1"/>
  <c r="C30" i="1"/>
  <c r="D29" i="1"/>
  <c r="D33" i="1" s="1"/>
  <c r="C29" i="1"/>
  <c r="C33" i="1" s="1"/>
  <c r="D28" i="1"/>
  <c r="C28" i="1"/>
  <c r="D23" i="1"/>
  <c r="C23" i="1"/>
  <c r="D18" i="1"/>
  <c r="C18" i="1"/>
  <c r="D12" i="1"/>
  <c r="D7" i="1" s="1"/>
  <c r="C12" i="1"/>
  <c r="D11" i="1"/>
  <c r="C11" i="1"/>
  <c r="D10" i="1"/>
  <c r="D5" i="1" s="1"/>
  <c r="C10" i="1"/>
  <c r="C5" i="1" s="1"/>
  <c r="D9" i="1"/>
  <c r="D4" i="1" s="1"/>
  <c r="C9" i="1"/>
  <c r="C4" i="1" s="1"/>
  <c r="C8" i="1" s="1"/>
  <c r="C7" i="1"/>
  <c r="C6" i="1"/>
  <c r="D6" i="1" l="1"/>
  <c r="D8" i="1"/>
  <c r="C13" i="1"/>
  <c r="D13" i="1"/>
</calcChain>
</file>

<file path=xl/sharedStrings.xml><?xml version="1.0" encoding="utf-8"?>
<sst xmlns="http://schemas.openxmlformats.org/spreadsheetml/2006/main" count="54" uniqueCount="24">
  <si>
    <t>Наименование муниципальной программы, структурного элемента, комплекса процессных мероприятий, регионального проекта</t>
  </si>
  <si>
    <t>Источники финансирования</t>
  </si>
  <si>
    <t>Уточненный план по бюджету</t>
  </si>
  <si>
    <t>Кассовое исполнение</t>
  </si>
  <si>
    <t>Процент исполнения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</si>
  <si>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</si>
  <si>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>федеральный бюджет</t>
  </si>
  <si>
    <t>всего:</t>
  </si>
  <si>
    <t xml:space="preserve">План по программе (с изменениями)  </t>
  </si>
  <si>
    <t>Цифровое развитие города Пыть-Яха</t>
  </si>
  <si>
    <t>окружной бюджет</t>
  </si>
  <si>
    <t>городской бюджет</t>
  </si>
  <si>
    <t>другие источники</t>
  </si>
  <si>
    <t>Направление (подпрограмма) "Цифровой город"</t>
  </si>
  <si>
    <t>Комплекс процессных мероприятий "Развитие электронного муниципалитета, формирование и сопровождение информационных ресурсов и систем, обеспечение доступа к ним"</t>
  </si>
  <si>
    <t xml:space="preserve">Комплекс процессных мероприятий "Развитие и сопровождение информационных систем в деятельности органов местного самоуправления" </t>
  </si>
  <si>
    <t>Комплекс процессных мероприятий "Модернизация оборудования, развитие и поддержка корпоративной сети органа местного самоуправления"</t>
  </si>
  <si>
    <t>Направление (подпрограмма) "Создание устойчивой информационно-телекоммуникационной инфраструктуры"</t>
  </si>
  <si>
    <t>Комплекс процессных мероприятий "Развитие системы обеспечения информационной безопасности органов местного самоуправления"</t>
  </si>
  <si>
    <t>Отчет о ходе реализации муниципальной программы «Цифровое развитие города Пыть-Яха» на 31.12.2024 года</t>
  </si>
  <si>
    <t>Оказывается техническая поддержка официальных сайтов Администрации г. Пыть-Яха и Думы г. Пыть-Яха, Инвестиционного портала г. Пыть-Яха, Счетно-контрольной палаты г. Пыть-Яха, проведен редизайн и модернизация официального сайта Администрации г. Пыть-Яха.</t>
  </si>
  <si>
    <t>Для развития системы информационной безопасности проводится обновление, техническая поддержка программного обеспечения, средств защиты информации корпоративной сети Администрации города Пыть-Яха.</t>
  </si>
  <si>
    <t>Оказывается техническая поддержка, модернизация используемого программного обеспечения, приобретение нового программного обеспечения.</t>
  </si>
  <si>
    <t>Обеспечена поставка оборудования и комплектующих для замены и модернизации устаревшего оборудования в инфраструктуре корпоративной сети. Поставлены 50 системных блоков, 20 МФУ, 8 мониторов, мыши, клавиатуры, жесткие диски, оперативная память.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</si>
</sst>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center" vertical="top" wrapText="1"/>
    </xf>
    <xf numFmtId="16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/>
    <xf numFmtId="164" fontId="5" fillId="0" borderId="1" xfId="0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" fontId="5" fillId="0" borderId="2" xfId="0" applyNumberFormat="1" applyFont="1" applyFill="1" applyBorder="1" applyAlignment="1">
      <alignment horizontal="left" vertical="center" wrapText="1"/>
    </xf>
    <xf numFmtId="16" fontId="5" fillId="0" borderId="3" xfId="0" applyNumberFormat="1" applyFont="1" applyFill="1" applyBorder="1" applyAlignment="1">
      <alignment horizontal="left" vertical="center" wrapText="1"/>
    </xf>
    <xf numFmtId="16" fontId="5" fillId="0" borderId="4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left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left" vertical="center" wrapText="1"/>
    </xf>
    <xf numFmtId="2" fontId="5" fillId="0" borderId="4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topLeftCell="A10" workbookViewId="0">
      <selection activeCell="G19" sqref="G19:G23"/>
    </sheetView>
  </sheetViews>
  <sheetFormatPr defaultRowHeight="14.5" x14ac:dyDescent="0.35"/>
  <cols>
    <col min="1" max="1" width="36" style="1" customWidth="1"/>
    <col min="2" max="2" width="20.6328125" style="1" customWidth="1"/>
    <col min="3" max="4" width="14.26953125" style="1" customWidth="1"/>
    <col min="5" max="5" width="12.90625" style="1" customWidth="1"/>
    <col min="6" max="6" width="8.6328125" style="1" customWidth="1"/>
    <col min="7" max="7" width="54.81640625" style="1" customWidth="1"/>
    <col min="8" max="12" width="8.7265625" style="1"/>
  </cols>
  <sheetData>
    <row r="1" spans="1:12" ht="24" customHeight="1" x14ac:dyDescent="0.35">
      <c r="A1" s="34" t="s">
        <v>19</v>
      </c>
      <c r="B1" s="35"/>
      <c r="C1" s="35"/>
      <c r="D1" s="35"/>
      <c r="E1" s="35"/>
      <c r="F1" s="35"/>
      <c r="G1" s="36"/>
    </row>
    <row r="2" spans="1:12" ht="86" customHeight="1" x14ac:dyDescent="0.35">
      <c r="A2" s="6" t="s">
        <v>0</v>
      </c>
      <c r="B2" s="6" t="s">
        <v>1</v>
      </c>
      <c r="C2" s="6" t="s">
        <v>8</v>
      </c>
      <c r="D2" s="6" t="s">
        <v>2</v>
      </c>
      <c r="E2" s="6" t="s">
        <v>3</v>
      </c>
      <c r="F2" s="6" t="s">
        <v>4</v>
      </c>
      <c r="G2" s="6" t="s">
        <v>5</v>
      </c>
    </row>
    <row r="3" spans="1:12" s="9" customFormat="1" ht="13" x14ac:dyDescent="0.3">
      <c r="A3" s="7">
        <v>1</v>
      </c>
      <c r="B3" s="7">
        <v>2</v>
      </c>
      <c r="C3" s="7">
        <v>3</v>
      </c>
      <c r="D3" s="7">
        <v>4</v>
      </c>
      <c r="E3" s="7">
        <v>5</v>
      </c>
      <c r="F3" s="7">
        <v>6</v>
      </c>
      <c r="G3" s="7">
        <v>7</v>
      </c>
      <c r="H3" s="8"/>
      <c r="I3" s="8"/>
      <c r="J3" s="8"/>
      <c r="K3" s="8"/>
      <c r="L3" s="8"/>
    </row>
    <row r="4" spans="1:12" x14ac:dyDescent="0.35">
      <c r="A4" s="28" t="s">
        <v>9</v>
      </c>
      <c r="B4" s="2" t="s">
        <v>6</v>
      </c>
      <c r="C4" s="10">
        <f t="shared" ref="C4:D7" si="0">C9+C29</f>
        <v>0</v>
      </c>
      <c r="D4" s="10">
        <f t="shared" si="0"/>
        <v>0</v>
      </c>
      <c r="E4" s="11">
        <v>0</v>
      </c>
      <c r="F4" s="29">
        <f>E8/C8*100</f>
        <v>99.710268666326058</v>
      </c>
      <c r="G4" s="33"/>
    </row>
    <row r="5" spans="1:12" x14ac:dyDescent="0.35">
      <c r="A5" s="28">
        <v>0</v>
      </c>
      <c r="B5" s="2" t="s">
        <v>10</v>
      </c>
      <c r="C5" s="10">
        <f t="shared" si="0"/>
        <v>0</v>
      </c>
      <c r="D5" s="10">
        <f t="shared" si="0"/>
        <v>0</v>
      </c>
      <c r="E5" s="11">
        <v>0</v>
      </c>
      <c r="F5" s="29"/>
      <c r="G5" s="33"/>
    </row>
    <row r="6" spans="1:12" x14ac:dyDescent="0.35">
      <c r="A6" s="28">
        <v>0</v>
      </c>
      <c r="B6" s="2" t="s">
        <v>11</v>
      </c>
      <c r="C6" s="10">
        <f t="shared" si="0"/>
        <v>14289.100000000002</v>
      </c>
      <c r="D6" s="10">
        <f t="shared" si="0"/>
        <v>14289.100000000002</v>
      </c>
      <c r="E6" s="11">
        <f>E11+E31</f>
        <v>14247.699999999999</v>
      </c>
      <c r="F6" s="29"/>
      <c r="G6" s="33"/>
    </row>
    <row r="7" spans="1:12" x14ac:dyDescent="0.35">
      <c r="A7" s="28"/>
      <c r="B7" s="3" t="s">
        <v>12</v>
      </c>
      <c r="C7" s="10">
        <f t="shared" si="0"/>
        <v>0</v>
      </c>
      <c r="D7" s="10">
        <f t="shared" si="0"/>
        <v>0</v>
      </c>
      <c r="E7" s="11">
        <v>0</v>
      </c>
      <c r="F7" s="29"/>
      <c r="G7" s="33"/>
    </row>
    <row r="8" spans="1:12" x14ac:dyDescent="0.35">
      <c r="A8" s="28"/>
      <c r="B8" s="4" t="s">
        <v>7</v>
      </c>
      <c r="C8" s="12">
        <f t="shared" ref="C8:D8" si="1">SUM(C4:C7)</f>
        <v>14289.100000000002</v>
      </c>
      <c r="D8" s="12">
        <f t="shared" si="1"/>
        <v>14289.100000000002</v>
      </c>
      <c r="E8" s="12">
        <f>E13+E33</f>
        <v>14247.699999999999</v>
      </c>
      <c r="F8" s="29"/>
      <c r="G8" s="33"/>
    </row>
    <row r="9" spans="1:12" x14ac:dyDescent="0.35">
      <c r="A9" s="28" t="s">
        <v>13</v>
      </c>
      <c r="B9" s="2" t="s">
        <v>6</v>
      </c>
      <c r="C9" s="10">
        <f t="shared" ref="C9:D12" si="2">C14+C19+C24</f>
        <v>0</v>
      </c>
      <c r="D9" s="10">
        <f t="shared" si="2"/>
        <v>0</v>
      </c>
      <c r="E9" s="11">
        <v>0</v>
      </c>
      <c r="F9" s="29">
        <f>E13/C13*100</f>
        <v>99.690627535839852</v>
      </c>
      <c r="G9" s="30"/>
    </row>
    <row r="10" spans="1:12" x14ac:dyDescent="0.35">
      <c r="A10" s="28"/>
      <c r="B10" s="2" t="s">
        <v>10</v>
      </c>
      <c r="C10" s="10">
        <f t="shared" si="2"/>
        <v>0</v>
      </c>
      <c r="D10" s="10">
        <f t="shared" si="2"/>
        <v>0</v>
      </c>
      <c r="E10" s="11">
        <v>0</v>
      </c>
      <c r="F10" s="29"/>
      <c r="G10" s="30"/>
    </row>
    <row r="11" spans="1:12" x14ac:dyDescent="0.35">
      <c r="A11" s="28"/>
      <c r="B11" s="2" t="s">
        <v>11</v>
      </c>
      <c r="C11" s="10">
        <f t="shared" si="2"/>
        <v>11830.400000000001</v>
      </c>
      <c r="D11" s="10">
        <f t="shared" si="2"/>
        <v>11830.400000000001</v>
      </c>
      <c r="E11" s="11">
        <f>E16+E21+E26</f>
        <v>11793.8</v>
      </c>
      <c r="F11" s="29"/>
      <c r="G11" s="30"/>
    </row>
    <row r="12" spans="1:12" x14ac:dyDescent="0.35">
      <c r="A12" s="28"/>
      <c r="B12" s="3" t="s">
        <v>12</v>
      </c>
      <c r="C12" s="10">
        <f t="shared" si="2"/>
        <v>0</v>
      </c>
      <c r="D12" s="10">
        <f t="shared" si="2"/>
        <v>0</v>
      </c>
      <c r="E12" s="11">
        <v>0</v>
      </c>
      <c r="F12" s="29"/>
      <c r="G12" s="30"/>
    </row>
    <row r="13" spans="1:12" x14ac:dyDescent="0.35">
      <c r="A13" s="28"/>
      <c r="B13" s="4" t="s">
        <v>7</v>
      </c>
      <c r="C13" s="12">
        <f t="shared" ref="C13:D13" si="3">SUM(C9:C12)</f>
        <v>11830.400000000001</v>
      </c>
      <c r="D13" s="12">
        <f t="shared" si="3"/>
        <v>11830.400000000001</v>
      </c>
      <c r="E13" s="12">
        <f>E18+E23+E28</f>
        <v>11793.8</v>
      </c>
      <c r="F13" s="29"/>
      <c r="G13" s="30"/>
    </row>
    <row r="14" spans="1:12" x14ac:dyDescent="0.35">
      <c r="A14" s="31" t="s">
        <v>14</v>
      </c>
      <c r="B14" s="2" t="s">
        <v>6</v>
      </c>
      <c r="C14" s="10">
        <v>0</v>
      </c>
      <c r="D14" s="10">
        <v>0</v>
      </c>
      <c r="E14" s="11">
        <v>0</v>
      </c>
      <c r="F14" s="29">
        <f>E18/C18*100</f>
        <v>98.543229659844116</v>
      </c>
      <c r="G14" s="30" t="s">
        <v>20</v>
      </c>
    </row>
    <row r="15" spans="1:12" x14ac:dyDescent="0.35">
      <c r="A15" s="32"/>
      <c r="B15" s="2" t="s">
        <v>10</v>
      </c>
      <c r="C15" s="10">
        <v>0</v>
      </c>
      <c r="D15" s="10">
        <v>0</v>
      </c>
      <c r="E15" s="11">
        <v>0</v>
      </c>
      <c r="F15" s="29"/>
      <c r="G15" s="30"/>
    </row>
    <row r="16" spans="1:12" x14ac:dyDescent="0.35">
      <c r="A16" s="32"/>
      <c r="B16" s="2" t="s">
        <v>11</v>
      </c>
      <c r="C16" s="11">
        <v>1372.9</v>
      </c>
      <c r="D16" s="11">
        <v>1372.9</v>
      </c>
      <c r="E16" s="11">
        <v>1352.9</v>
      </c>
      <c r="F16" s="29"/>
      <c r="G16" s="30"/>
    </row>
    <row r="17" spans="1:7" x14ac:dyDescent="0.35">
      <c r="A17" s="32"/>
      <c r="B17" s="3" t="s">
        <v>12</v>
      </c>
      <c r="C17" s="10">
        <v>0</v>
      </c>
      <c r="D17" s="10">
        <v>0</v>
      </c>
      <c r="E17" s="11">
        <v>0</v>
      </c>
      <c r="F17" s="29"/>
      <c r="G17" s="30"/>
    </row>
    <row r="18" spans="1:7" ht="17.5" customHeight="1" x14ac:dyDescent="0.35">
      <c r="A18" s="32"/>
      <c r="B18" s="5" t="s">
        <v>7</v>
      </c>
      <c r="C18" s="11">
        <f t="shared" ref="C18:D18" si="4">SUM(C14:C17)</f>
        <v>1372.9</v>
      </c>
      <c r="D18" s="11">
        <f t="shared" si="4"/>
        <v>1372.9</v>
      </c>
      <c r="E18" s="11">
        <v>1352.9</v>
      </c>
      <c r="F18" s="29"/>
      <c r="G18" s="30"/>
    </row>
    <row r="19" spans="1:7" x14ac:dyDescent="0.35">
      <c r="A19" s="31" t="s">
        <v>15</v>
      </c>
      <c r="B19" s="2" t="s">
        <v>6</v>
      </c>
      <c r="C19" s="10">
        <v>0</v>
      </c>
      <c r="D19" s="10">
        <v>0</v>
      </c>
      <c r="E19" s="11">
        <v>0</v>
      </c>
      <c r="F19" s="29">
        <f>E23/C23*100</f>
        <v>99.737665539365977</v>
      </c>
      <c r="G19" s="30" t="s">
        <v>22</v>
      </c>
    </row>
    <row r="20" spans="1:7" x14ac:dyDescent="0.35">
      <c r="A20" s="32"/>
      <c r="B20" s="2" t="s">
        <v>10</v>
      </c>
      <c r="C20" s="10">
        <v>0</v>
      </c>
      <c r="D20" s="10">
        <v>0</v>
      </c>
      <c r="E20" s="11">
        <v>0</v>
      </c>
      <c r="F20" s="29"/>
      <c r="G20" s="30"/>
    </row>
    <row r="21" spans="1:7" x14ac:dyDescent="0.35">
      <c r="A21" s="32"/>
      <c r="B21" s="2" t="s">
        <v>11</v>
      </c>
      <c r="C21" s="11">
        <v>6327.8</v>
      </c>
      <c r="D21" s="11">
        <v>6327.8</v>
      </c>
      <c r="E21" s="11">
        <v>6311.2</v>
      </c>
      <c r="F21" s="29"/>
      <c r="G21" s="30"/>
    </row>
    <row r="22" spans="1:7" x14ac:dyDescent="0.35">
      <c r="A22" s="32"/>
      <c r="B22" s="3" t="s">
        <v>12</v>
      </c>
      <c r="C22" s="10">
        <v>0</v>
      </c>
      <c r="D22" s="10">
        <v>0</v>
      </c>
      <c r="E22" s="11">
        <v>0</v>
      </c>
      <c r="F22" s="29"/>
      <c r="G22" s="30"/>
    </row>
    <row r="23" spans="1:7" ht="16.5" customHeight="1" x14ac:dyDescent="0.35">
      <c r="A23" s="32"/>
      <c r="B23" s="5" t="s">
        <v>7</v>
      </c>
      <c r="C23" s="11">
        <f t="shared" ref="C23:D23" si="5">SUM(C19:C22)</f>
        <v>6327.8</v>
      </c>
      <c r="D23" s="11">
        <f t="shared" si="5"/>
        <v>6327.8</v>
      </c>
      <c r="E23" s="11">
        <v>6311.2</v>
      </c>
      <c r="F23" s="29"/>
      <c r="G23" s="30"/>
    </row>
    <row r="24" spans="1:7" x14ac:dyDescent="0.35">
      <c r="A24" s="13" t="s">
        <v>16</v>
      </c>
      <c r="B24" s="2" t="s">
        <v>6</v>
      </c>
      <c r="C24" s="10">
        <v>0</v>
      </c>
      <c r="D24" s="10">
        <v>0</v>
      </c>
      <c r="E24" s="11">
        <v>0</v>
      </c>
      <c r="F24" s="22">
        <f>E28/C28*100</f>
        <v>100</v>
      </c>
      <c r="G24" s="25" t="s">
        <v>23</v>
      </c>
    </row>
    <row r="25" spans="1:7" x14ac:dyDescent="0.35">
      <c r="A25" s="14"/>
      <c r="B25" s="2" t="s">
        <v>10</v>
      </c>
      <c r="C25" s="10">
        <v>0</v>
      </c>
      <c r="D25" s="10">
        <v>0</v>
      </c>
      <c r="E25" s="11">
        <v>0</v>
      </c>
      <c r="F25" s="23"/>
      <c r="G25" s="26"/>
    </row>
    <row r="26" spans="1:7" x14ac:dyDescent="0.35">
      <c r="A26" s="14"/>
      <c r="B26" s="2" t="s">
        <v>11</v>
      </c>
      <c r="C26" s="11">
        <v>4129.7</v>
      </c>
      <c r="D26" s="11">
        <v>4129.7</v>
      </c>
      <c r="E26" s="11">
        <v>4129.7</v>
      </c>
      <c r="F26" s="23"/>
      <c r="G26" s="26"/>
    </row>
    <row r="27" spans="1:7" x14ac:dyDescent="0.35">
      <c r="A27" s="14"/>
      <c r="B27" s="3" t="s">
        <v>12</v>
      </c>
      <c r="C27" s="10">
        <v>0</v>
      </c>
      <c r="D27" s="10">
        <v>0</v>
      </c>
      <c r="E27" s="11">
        <v>0</v>
      </c>
      <c r="F27" s="23"/>
      <c r="G27" s="26"/>
    </row>
    <row r="28" spans="1:7" ht="15" customHeight="1" x14ac:dyDescent="0.35">
      <c r="A28" s="15"/>
      <c r="B28" s="5" t="s">
        <v>7</v>
      </c>
      <c r="C28" s="11">
        <f t="shared" ref="C28:D28" si="6">SUM(C24:C27)</f>
        <v>4129.7</v>
      </c>
      <c r="D28" s="11">
        <f t="shared" si="6"/>
        <v>4129.7</v>
      </c>
      <c r="E28" s="11">
        <v>4129.7</v>
      </c>
      <c r="F28" s="24"/>
      <c r="G28" s="27"/>
    </row>
    <row r="29" spans="1:7" x14ac:dyDescent="0.35">
      <c r="A29" s="28" t="s">
        <v>17</v>
      </c>
      <c r="B29" s="2" t="s">
        <v>6</v>
      </c>
      <c r="C29" s="10">
        <f t="shared" ref="C29:D32" si="7">C34</f>
        <v>0</v>
      </c>
      <c r="D29" s="10">
        <f t="shared" si="7"/>
        <v>0</v>
      </c>
      <c r="E29" s="11">
        <v>0</v>
      </c>
      <c r="F29" s="29">
        <f>E33/C33*100</f>
        <v>99.804774881034703</v>
      </c>
      <c r="G29" s="30"/>
    </row>
    <row r="30" spans="1:7" x14ac:dyDescent="0.35">
      <c r="A30" s="28"/>
      <c r="B30" s="2" t="s">
        <v>10</v>
      </c>
      <c r="C30" s="10">
        <f t="shared" si="7"/>
        <v>0</v>
      </c>
      <c r="D30" s="10">
        <f t="shared" si="7"/>
        <v>0</v>
      </c>
      <c r="E30" s="11">
        <v>0</v>
      </c>
      <c r="F30" s="29"/>
      <c r="G30" s="30"/>
    </row>
    <row r="31" spans="1:7" x14ac:dyDescent="0.35">
      <c r="A31" s="28"/>
      <c r="B31" s="2" t="s">
        <v>11</v>
      </c>
      <c r="C31" s="10">
        <f t="shared" si="7"/>
        <v>2458.6999999999998</v>
      </c>
      <c r="D31" s="10">
        <f t="shared" si="7"/>
        <v>2458.6999999999998</v>
      </c>
      <c r="E31" s="11">
        <f>E36</f>
        <v>2453.9</v>
      </c>
      <c r="F31" s="29"/>
      <c r="G31" s="30"/>
    </row>
    <row r="32" spans="1:7" x14ac:dyDescent="0.35">
      <c r="A32" s="28"/>
      <c r="B32" s="3" t="s">
        <v>12</v>
      </c>
      <c r="C32" s="10">
        <f t="shared" si="7"/>
        <v>0</v>
      </c>
      <c r="D32" s="10">
        <f t="shared" si="7"/>
        <v>0</v>
      </c>
      <c r="E32" s="11">
        <v>0</v>
      </c>
      <c r="F32" s="29"/>
      <c r="G32" s="30"/>
    </row>
    <row r="33" spans="1:7" ht="16.5" customHeight="1" x14ac:dyDescent="0.35">
      <c r="A33" s="28"/>
      <c r="B33" s="4" t="s">
        <v>7</v>
      </c>
      <c r="C33" s="12">
        <f t="shared" ref="C33:D33" si="8">SUM(C29:C32)</f>
        <v>2458.6999999999998</v>
      </c>
      <c r="D33" s="12">
        <f t="shared" si="8"/>
        <v>2458.6999999999998</v>
      </c>
      <c r="E33" s="12">
        <f>E38</f>
        <v>2453.9</v>
      </c>
      <c r="F33" s="29"/>
      <c r="G33" s="30"/>
    </row>
    <row r="34" spans="1:7" x14ac:dyDescent="0.35">
      <c r="A34" s="13" t="s">
        <v>18</v>
      </c>
      <c r="B34" s="2" t="s">
        <v>6</v>
      </c>
      <c r="C34" s="10">
        <v>0</v>
      </c>
      <c r="D34" s="10">
        <v>0</v>
      </c>
      <c r="E34" s="11">
        <v>0</v>
      </c>
      <c r="F34" s="16">
        <f>E38/C38*100</f>
        <v>99.804774881034703</v>
      </c>
      <c r="G34" s="19" t="s">
        <v>21</v>
      </c>
    </row>
    <row r="35" spans="1:7" x14ac:dyDescent="0.35">
      <c r="A35" s="14"/>
      <c r="B35" s="2" t="s">
        <v>10</v>
      </c>
      <c r="C35" s="10">
        <v>0</v>
      </c>
      <c r="D35" s="10">
        <v>0</v>
      </c>
      <c r="E35" s="11">
        <v>0</v>
      </c>
      <c r="F35" s="17"/>
      <c r="G35" s="20"/>
    </row>
    <row r="36" spans="1:7" x14ac:dyDescent="0.35">
      <c r="A36" s="14"/>
      <c r="B36" s="2" t="s">
        <v>11</v>
      </c>
      <c r="C36" s="11">
        <v>2458.6999999999998</v>
      </c>
      <c r="D36" s="11">
        <v>2458.6999999999998</v>
      </c>
      <c r="E36" s="11">
        <v>2453.9</v>
      </c>
      <c r="F36" s="17"/>
      <c r="G36" s="20"/>
    </row>
    <row r="37" spans="1:7" x14ac:dyDescent="0.35">
      <c r="A37" s="14"/>
      <c r="B37" s="3" t="s">
        <v>12</v>
      </c>
      <c r="C37" s="10">
        <v>0</v>
      </c>
      <c r="D37" s="10">
        <v>0</v>
      </c>
      <c r="E37" s="11">
        <v>0</v>
      </c>
      <c r="F37" s="17"/>
      <c r="G37" s="20"/>
    </row>
    <row r="38" spans="1:7" ht="17.5" customHeight="1" x14ac:dyDescent="0.35">
      <c r="A38" s="15"/>
      <c r="B38" s="5" t="s">
        <v>7</v>
      </c>
      <c r="C38" s="11">
        <f t="shared" ref="C38:D38" si="9">SUM(C34:C37)</f>
        <v>2458.6999999999998</v>
      </c>
      <c r="D38" s="11">
        <f t="shared" si="9"/>
        <v>2458.6999999999998</v>
      </c>
      <c r="E38" s="11">
        <v>2453.9</v>
      </c>
      <c r="F38" s="18"/>
      <c r="G38" s="21"/>
    </row>
  </sheetData>
  <mergeCells count="22">
    <mergeCell ref="A1:G1"/>
    <mergeCell ref="A9:A13"/>
    <mergeCell ref="A4:A8"/>
    <mergeCell ref="F4:F8"/>
    <mergeCell ref="G4:G8"/>
    <mergeCell ref="F9:F13"/>
    <mergeCell ref="G9:G13"/>
    <mergeCell ref="A14:A18"/>
    <mergeCell ref="F14:F18"/>
    <mergeCell ref="G14:G18"/>
    <mergeCell ref="A19:A23"/>
    <mergeCell ref="F19:F23"/>
    <mergeCell ref="G19:G23"/>
    <mergeCell ref="A34:A38"/>
    <mergeCell ref="F34:F38"/>
    <mergeCell ref="G34:G38"/>
    <mergeCell ref="A24:A28"/>
    <mergeCell ref="F24:F28"/>
    <mergeCell ref="G24:G28"/>
    <mergeCell ref="A29:A33"/>
    <mergeCell ref="F29:F33"/>
    <mergeCell ref="G29:G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Лист1!_ftn1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Севиль Ганасевич</dc:creator>
  <cp:lastModifiedBy>Севиль Ганасевич</cp:lastModifiedBy>
  <dcterms:created xsi:type="dcterms:W3CDTF">2025-01-10T07:35:46Z</dcterms:created>
  <dcterms:modified xsi:type="dcterms:W3CDTF">2025-01-13T05:21:52Z</dcterms:modified>
</cp:coreProperties>
</file>