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ikolaevaTU\Desktop\"/>
    </mc:Choice>
  </mc:AlternateContent>
  <bookViews>
    <workbookView xWindow="0" yWindow="0" windowWidth="28800" windowHeight="11835"/>
  </bookViews>
  <sheets>
    <sheet name="Эколог. без." sheetId="15" r:id="rId1"/>
  </sheets>
  <calcPr calcId="152511"/>
</workbook>
</file>

<file path=xl/calcChain.xml><?xml version="1.0" encoding="utf-8"?>
<calcChain xmlns="http://schemas.openxmlformats.org/spreadsheetml/2006/main">
  <c r="F10" i="15" l="1"/>
  <c r="E52" i="15"/>
  <c r="E46" i="15"/>
  <c r="E45" i="15"/>
  <c r="E44" i="15"/>
  <c r="E43" i="15"/>
  <c r="E47" i="15" s="1"/>
  <c r="E42" i="15"/>
  <c r="E37" i="15"/>
  <c r="E32" i="15"/>
  <c r="E26" i="15"/>
  <c r="E25" i="15"/>
  <c r="E24" i="15"/>
  <c r="E4" i="15" s="1"/>
  <c r="E23" i="15"/>
  <c r="E27" i="15" s="1"/>
  <c r="E22" i="15"/>
  <c r="E17" i="15"/>
  <c r="E11" i="15"/>
  <c r="E10" i="15"/>
  <c r="E9" i="15"/>
  <c r="E8" i="15"/>
  <c r="E12" i="15" s="1"/>
  <c r="E6" i="15"/>
  <c r="E5" i="15"/>
  <c r="D52" i="15"/>
  <c r="D46" i="15"/>
  <c r="D45" i="15"/>
  <c r="D44" i="15"/>
  <c r="D43" i="15"/>
  <c r="D42" i="15"/>
  <c r="D37" i="15"/>
  <c r="D32" i="15"/>
  <c r="D26" i="15"/>
  <c r="D25" i="15"/>
  <c r="D27" i="15" s="1"/>
  <c r="D24" i="15"/>
  <c r="D23" i="15"/>
  <c r="D22" i="15"/>
  <c r="D17" i="15"/>
  <c r="D11" i="15"/>
  <c r="D6" i="15" s="1"/>
  <c r="D10" i="15"/>
  <c r="D5" i="15" s="1"/>
  <c r="D9" i="15"/>
  <c r="D12" i="15" s="1"/>
  <c r="D8" i="15"/>
  <c r="D3" i="15"/>
  <c r="E3" i="15" l="1"/>
  <c r="E7" i="15" s="1"/>
  <c r="D47" i="15"/>
  <c r="D4" i="15"/>
  <c r="D7" i="15" s="1"/>
  <c r="F17" i="15" l="1"/>
  <c r="G49" i="15" l="1"/>
  <c r="G40" i="15"/>
  <c r="G35" i="15"/>
  <c r="G29" i="15"/>
  <c r="G20" i="15"/>
  <c r="F46" i="15"/>
  <c r="F45" i="15"/>
  <c r="F44" i="15"/>
  <c r="G44" i="15" s="1"/>
  <c r="F43" i="15"/>
  <c r="F26" i="15"/>
  <c r="F25" i="15"/>
  <c r="F24" i="15"/>
  <c r="G24" i="15" s="1"/>
  <c r="F23" i="15"/>
  <c r="F11" i="15"/>
  <c r="F6" i="15" s="1"/>
  <c r="F9" i="15"/>
  <c r="F8" i="15"/>
  <c r="F3" i="15" s="1"/>
  <c r="F52" i="15"/>
  <c r="F42" i="15"/>
  <c r="F37" i="15"/>
  <c r="F32" i="15"/>
  <c r="F22" i="15"/>
  <c r="G22" i="15" s="1"/>
  <c r="G42" i="15" l="1"/>
  <c r="G52" i="15"/>
  <c r="G32" i="15"/>
  <c r="G10" i="15"/>
  <c r="F47" i="15"/>
  <c r="G47" i="15" s="1"/>
  <c r="G37" i="15"/>
  <c r="G25" i="15"/>
  <c r="F12" i="15"/>
  <c r="G12" i="15" s="1"/>
  <c r="F27" i="15"/>
  <c r="F5" i="15"/>
  <c r="G5" i="15" s="1"/>
  <c r="F4" i="15"/>
  <c r="G4" i="15" s="1"/>
  <c r="G27" i="15" l="1"/>
  <c r="F7" i="15"/>
  <c r="G7" i="15" s="1"/>
</calcChain>
</file>

<file path=xl/sharedStrings.xml><?xml version="1.0" encoding="utf-8"?>
<sst xmlns="http://schemas.openxmlformats.org/spreadsheetml/2006/main" count="84" uniqueCount="39">
  <si>
    <t>Муниципальная программа города Пыть-Яха</t>
  </si>
  <si>
    <t>Источники финансирования</t>
  </si>
  <si>
    <t>Результаты реализации, 
проблемные вопросы</t>
  </si>
  <si>
    <t>Кассовое исполнение</t>
  </si>
  <si>
    <t>Процент исполнения</t>
  </si>
  <si>
    <t>федеральный бюджет</t>
  </si>
  <si>
    <t>окружной бюджет</t>
  </si>
  <si>
    <t>городской бюджет</t>
  </si>
  <si>
    <t>другие источники</t>
  </si>
  <si>
    <t>всего:</t>
  </si>
  <si>
    <t>1.</t>
  </si>
  <si>
    <t>2.</t>
  </si>
  <si>
    <t>2.1.</t>
  </si>
  <si>
    <t>2.2.</t>
  </si>
  <si>
    <t>2.3.</t>
  </si>
  <si>
    <t>3.</t>
  </si>
  <si>
    <t>3.1.</t>
  </si>
  <si>
    <t>1.1.</t>
  </si>
  <si>
    <t>1.3.</t>
  </si>
  <si>
    <t>12.</t>
  </si>
  <si>
    <t>Экологическая безопасность города Пыть-Яха</t>
  </si>
  <si>
    <t>Направление (подпрограмма) "Регулирование качества окружающей среды в муниципальном образовании городской округ Пыть-Ях"</t>
  </si>
  <si>
    <t>Комплекс процессных мероприятий "Организация и проведении мероприятий в рамках международной экологической акции "Спасти и сохранить"</t>
  </si>
  <si>
    <t>Направление (подпрограмма) "Развитие системы обращения с отходами производства и потребления в муниципальном образовании городской округ Пыть-Ях"</t>
  </si>
  <si>
    <t>Комплекс процессных мероприятий "Обеспечение регулирования деятельности по обращению с отходами производства и потребления"</t>
  </si>
  <si>
    <t>Комплекс процессных мероприятий "Разработка и реализация мероприятий по ликвидации несанкционированных свалок"</t>
  </si>
  <si>
    <t>Комплекс процессных мероприятий "Содержание контейнерных площадок, находящихся в муниципальной собственности (бесхозные)"</t>
  </si>
  <si>
    <t>Направление (подпрограмма) "Организация противоэпидемиологических мероприятий"</t>
  </si>
  <si>
    <t>Комплекс процессных мероприятий "Организация государственного санитарно-эпидемиологического надзора и обеспечение санитарно-эпидемиологического благополучия населения"</t>
  </si>
  <si>
    <t>Региональный проект "Сохранение уникальных водных объектов"</t>
  </si>
  <si>
    <t>на 31 декабря 2024 года</t>
  </si>
  <si>
    <t>План по программе 
(с изменениями)</t>
  </si>
  <si>
    <t>Уточненый план по бюджету</t>
  </si>
  <si>
    <t>Для реализации мероприятий были заключены муниципальные контракты на освещение проводимых мероприятий в СМИ, вывоз мусора и приобретение хозинвентаря для организации и проведения субботников на территории города.</t>
  </si>
  <si>
    <t>Выделена субвенция на оплату работы специалиста  в сфере обращения с твердыми коммунальными отходами. Размещено 12 статей по раздельному накоплению ТКО на официальном сайте администрации города и в социальных сетях Интернет.</t>
  </si>
  <si>
    <t>За отчетный период в рамках заключенных муниципальных контрактах ликвидировано 6 несанкционированных свалки общей площадью 6 га.</t>
  </si>
  <si>
    <t>В целях реализации регионально проекта 24.05.2024 проведен общегородской субботник в рамках акции «Чистый берег» вывезено 15 м3 мусора, очищенно более 2 000 м2 площади, количество участников составило 138 человек. Участие в данном мероприятии приняли работники администрации города, детских садов, школ, организации предприятия города, волонтеры, а также  активные жители города.</t>
  </si>
  <si>
    <t>На реализацию мероприятия по содержанию контейнерных площадок заключены МК  с ТСЖ "2А мкр" и с ИП Мубораков М.А., для организации вывоза строительных отходов  с контейнерных площадок находящихся в муниципальной собственности был заключен МК с ИП Назарян Г.Н. В рамках муниципального контракта выполнены работы по обустройству 14 контейнерных площадок в 1,2, 8 мкр. города находящихся в муниципальной собственности.</t>
  </si>
  <si>
    <t>Проведено 5 этапа акарицидной обработки, 2 этапа барьерной дератизации и 2 этапа лаврицидной обработки.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</si>
</sst>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0.0"/>
    <numFmt numFmtId="165" formatCode="_-* #,##0.0\ _₽_-;\-* #,##0.0\ _₽_-;_-* &quot;-&quot;??\ _₽_-;_-@_-"/>
  </numFmts>
  <fonts count="5" x14ac:knownFonts="1">
    <font>
      <sz val="11"/>
      <color theme="1"/>
      <name val="Calibri"/>
      <family val="2"/>
      <scheme val="minor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4" fillId="0" borderId="0" applyFont="0" applyFill="0" applyBorder="0" applyAlignment="0" applyProtection="0"/>
  </cellStyleXfs>
  <cellXfs count="30">
    <xf numFmtId="0" fontId="0" fillId="0" borderId="0" xfId="0"/>
    <xf numFmtId="164" fontId="1" fillId="0" borderId="1" xfId="0" applyNumberFormat="1" applyFont="1" applyFill="1" applyBorder="1" applyAlignment="1" applyProtection="1">
      <alignment horizontal="center" vertical="center" wrapText="1"/>
      <protection locked="0"/>
    </xf>
    <xf numFmtId="16" fontId="2" fillId="0" borderId="1" xfId="0" applyNumberFormat="1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center" wrapText="1"/>
    </xf>
    <xf numFmtId="165" fontId="2" fillId="0" borderId="1" xfId="1" applyNumberFormat="1" applyFont="1" applyFill="1" applyBorder="1" applyAlignment="1">
      <alignment horizontal="center" vertical="center" wrapText="1"/>
    </xf>
    <xf numFmtId="165" fontId="1" fillId="0" borderId="1" xfId="1" applyNumberFormat="1" applyFont="1" applyFill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vertical="center" wrapText="1"/>
    </xf>
    <xf numFmtId="0" fontId="0" fillId="0" borderId="0" xfId="0"/>
    <xf numFmtId="16" fontId="2" fillId="0" borderId="1" xfId="0" applyNumberFormat="1" applyFont="1" applyFill="1" applyBorder="1" applyAlignment="1">
      <alignment horizontal="left" vertical="center" wrapText="1"/>
    </xf>
    <xf numFmtId="16" fontId="1" fillId="0" borderId="1" xfId="0" applyNumberFormat="1" applyFont="1" applyFill="1" applyBorder="1" applyAlignment="1">
      <alignment horizontal="center" vertical="center" wrapText="1"/>
    </xf>
    <xf numFmtId="0" fontId="0" fillId="0" borderId="0" xfId="0"/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16" fontId="1" fillId="0" borderId="1" xfId="0" applyNumberFormat="1" applyFont="1" applyFill="1" applyBorder="1" applyAlignment="1">
      <alignment horizontal="center" vertical="center" wrapText="1"/>
    </xf>
    <xf numFmtId="16" fontId="1" fillId="0" borderId="1" xfId="0" applyNumberFormat="1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colors>
    <mruColors>
      <color rgb="FFFFA3A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A3A3"/>
    <pageSetUpPr fitToPage="1"/>
  </sheetPr>
  <dimension ref="A1:H52"/>
  <sheetViews>
    <sheetView tabSelected="1" zoomScaleNormal="100" workbookViewId="0">
      <selection activeCell="H13" sqref="H13:H52"/>
    </sheetView>
  </sheetViews>
  <sheetFormatPr defaultRowHeight="15" x14ac:dyDescent="0.25"/>
  <cols>
    <col min="1" max="1" width="4.85546875" bestFit="1" customWidth="1"/>
    <col min="2" max="2" width="34.5703125" customWidth="1"/>
    <col min="3" max="3" width="20.7109375" customWidth="1"/>
    <col min="4" max="4" width="14.5703125" style="14" bestFit="1" customWidth="1"/>
    <col min="5" max="7" width="12.85546875" customWidth="1"/>
    <col min="8" max="8" width="55.42578125" customWidth="1"/>
  </cols>
  <sheetData>
    <row r="1" spans="1:8" ht="15" customHeight="1" x14ac:dyDescent="0.25">
      <c r="A1" s="19" t="s">
        <v>0</v>
      </c>
      <c r="B1" s="19"/>
      <c r="C1" s="19" t="s">
        <v>1</v>
      </c>
      <c r="D1" s="23" t="s">
        <v>30</v>
      </c>
      <c r="E1" s="24"/>
      <c r="F1" s="24"/>
      <c r="G1" s="25"/>
      <c r="H1" s="21" t="s">
        <v>2</v>
      </c>
    </row>
    <row r="2" spans="1:8" ht="38.25" x14ac:dyDescent="0.25">
      <c r="A2" s="19"/>
      <c r="B2" s="19"/>
      <c r="C2" s="19"/>
      <c r="D2" s="13" t="s">
        <v>31</v>
      </c>
      <c r="E2" s="1" t="s">
        <v>32</v>
      </c>
      <c r="F2" s="1" t="s">
        <v>3</v>
      </c>
      <c r="G2" s="1" t="s">
        <v>4</v>
      </c>
      <c r="H2" s="22"/>
    </row>
    <row r="3" spans="1:8" ht="15" customHeight="1" x14ac:dyDescent="0.25">
      <c r="A3" s="21" t="s">
        <v>19</v>
      </c>
      <c r="B3" s="18" t="s">
        <v>20</v>
      </c>
      <c r="C3" s="2" t="s">
        <v>5</v>
      </c>
      <c r="D3" s="6">
        <f t="shared" ref="D3" si="0">D8+D23+D43</f>
        <v>0</v>
      </c>
      <c r="E3" s="6">
        <f t="shared" ref="E3" si="1">E8+E23+E43</f>
        <v>0</v>
      </c>
      <c r="F3" s="6">
        <f t="shared" ref="F3:F6" si="2">F8+F23+F43</f>
        <v>0</v>
      </c>
      <c r="G3" s="6">
        <v>0</v>
      </c>
      <c r="H3" s="16"/>
    </row>
    <row r="4" spans="1:8" ht="15" customHeight="1" x14ac:dyDescent="0.25">
      <c r="A4" s="21"/>
      <c r="B4" s="18">
        <v>0</v>
      </c>
      <c r="C4" s="2" t="s">
        <v>6</v>
      </c>
      <c r="D4" s="6">
        <f t="shared" ref="D4" si="3">D9+D24+D44</f>
        <v>2863.8999999999996</v>
      </c>
      <c r="E4" s="6">
        <f t="shared" ref="E4" si="4">E9+E24+E44</f>
        <v>2863.8999999999996</v>
      </c>
      <c r="F4" s="6">
        <f t="shared" si="2"/>
        <v>2863.8999999999996</v>
      </c>
      <c r="G4" s="6">
        <f t="shared" ref="G4:G52" si="5">F4/E4*100</f>
        <v>100</v>
      </c>
      <c r="H4" s="16"/>
    </row>
    <row r="5" spans="1:8" ht="15" customHeight="1" x14ac:dyDescent="0.25">
      <c r="A5" s="21"/>
      <c r="B5" s="18">
        <v>0</v>
      </c>
      <c r="C5" s="2" t="s">
        <v>7</v>
      </c>
      <c r="D5" s="6">
        <f t="shared" ref="D5" si="6">D10+D25+D45</f>
        <v>17498.5</v>
      </c>
      <c r="E5" s="6">
        <f t="shared" ref="E5" si="7">E10+E25+E45</f>
        <v>17498.5</v>
      </c>
      <c r="F5" s="6">
        <f t="shared" si="2"/>
        <v>16790.2</v>
      </c>
      <c r="G5" s="6">
        <f t="shared" si="5"/>
        <v>95.952224476383691</v>
      </c>
      <c r="H5" s="16"/>
    </row>
    <row r="6" spans="1:8" ht="15" customHeight="1" x14ac:dyDescent="0.25">
      <c r="A6" s="21"/>
      <c r="B6" s="18"/>
      <c r="C6" s="4" t="s">
        <v>8</v>
      </c>
      <c r="D6" s="6">
        <f t="shared" ref="D6" si="8">D11+D26+D46</f>
        <v>0</v>
      </c>
      <c r="E6" s="6">
        <f t="shared" ref="E6" si="9">E11+E26+E46</f>
        <v>0</v>
      </c>
      <c r="F6" s="6">
        <f t="shared" si="2"/>
        <v>0</v>
      </c>
      <c r="G6" s="6">
        <v>0</v>
      </c>
      <c r="H6" s="16"/>
    </row>
    <row r="7" spans="1:8" ht="15" customHeight="1" x14ac:dyDescent="0.25">
      <c r="A7" s="21"/>
      <c r="B7" s="18"/>
      <c r="C7" s="5" t="s">
        <v>9</v>
      </c>
      <c r="D7" s="7">
        <f t="shared" ref="D7" si="10">SUM(D3:D6)</f>
        <v>20362.400000000001</v>
      </c>
      <c r="E7" s="7">
        <f t="shared" ref="E7" si="11">SUM(E3:E6)</f>
        <v>20362.400000000001</v>
      </c>
      <c r="F7" s="7">
        <f t="shared" ref="F7" si="12">SUM(F3:F6)</f>
        <v>19654.099999999999</v>
      </c>
      <c r="G7" s="7">
        <f t="shared" si="5"/>
        <v>96.52152987859975</v>
      </c>
      <c r="H7" s="16"/>
    </row>
    <row r="8" spans="1:8" x14ac:dyDescent="0.25">
      <c r="A8" s="17" t="s">
        <v>10</v>
      </c>
      <c r="B8" s="18" t="s">
        <v>21</v>
      </c>
      <c r="C8" s="2" t="s">
        <v>5</v>
      </c>
      <c r="D8" s="8">
        <f t="shared" ref="D8" si="13">D18</f>
        <v>0</v>
      </c>
      <c r="E8" s="8">
        <f t="shared" ref="E8" si="14">E18</f>
        <v>0</v>
      </c>
      <c r="F8" s="8">
        <f t="shared" ref="F8:F11" si="15">F18</f>
        <v>0</v>
      </c>
      <c r="G8" s="6">
        <v>0</v>
      </c>
      <c r="H8" s="16"/>
    </row>
    <row r="9" spans="1:8" x14ac:dyDescent="0.25">
      <c r="A9" s="17"/>
      <c r="B9" s="18"/>
      <c r="C9" s="2" t="s">
        <v>6</v>
      </c>
      <c r="D9" s="8">
        <f t="shared" ref="D9" si="16">D19</f>
        <v>0</v>
      </c>
      <c r="E9" s="8">
        <f t="shared" ref="E9" si="17">E19</f>
        <v>0</v>
      </c>
      <c r="F9" s="8">
        <f t="shared" si="15"/>
        <v>0</v>
      </c>
      <c r="G9" s="6">
        <v>0</v>
      </c>
      <c r="H9" s="16"/>
    </row>
    <row r="10" spans="1:8" x14ac:dyDescent="0.25">
      <c r="A10" s="17"/>
      <c r="B10" s="18"/>
      <c r="C10" s="2" t="s">
        <v>7</v>
      </c>
      <c r="D10" s="8">
        <f t="shared" ref="D10" si="18">D20</f>
        <v>397</v>
      </c>
      <c r="E10" s="8">
        <f t="shared" ref="E10" si="19">E20</f>
        <v>397</v>
      </c>
      <c r="F10" s="8">
        <f>F20</f>
        <v>181</v>
      </c>
      <c r="G10" s="6">
        <f t="shared" si="5"/>
        <v>45.591939546599498</v>
      </c>
      <c r="H10" s="16"/>
    </row>
    <row r="11" spans="1:8" x14ac:dyDescent="0.25">
      <c r="A11" s="17"/>
      <c r="B11" s="18"/>
      <c r="C11" s="4" t="s">
        <v>8</v>
      </c>
      <c r="D11" s="8">
        <f t="shared" ref="D11" si="20">D21</f>
        <v>0</v>
      </c>
      <c r="E11" s="8">
        <f t="shared" ref="E11" si="21">E21</f>
        <v>0</v>
      </c>
      <c r="F11" s="8">
        <f t="shared" si="15"/>
        <v>0</v>
      </c>
      <c r="G11" s="6">
        <v>0</v>
      </c>
      <c r="H11" s="16"/>
    </row>
    <row r="12" spans="1:8" x14ac:dyDescent="0.25">
      <c r="A12" s="17"/>
      <c r="B12" s="18"/>
      <c r="C12" s="5" t="s">
        <v>9</v>
      </c>
      <c r="D12" s="7">
        <f t="shared" ref="D12" si="22">SUM(D8:D11)</f>
        <v>397</v>
      </c>
      <c r="E12" s="7">
        <f t="shared" ref="E12" si="23">SUM(E8:E11)</f>
        <v>397</v>
      </c>
      <c r="F12" s="7">
        <f t="shared" ref="F12" si="24">SUM(F8:F11)</f>
        <v>181</v>
      </c>
      <c r="G12" s="7">
        <f t="shared" si="5"/>
        <v>45.591939546599498</v>
      </c>
      <c r="H12" s="16"/>
    </row>
    <row r="13" spans="1:8" s="11" customFormat="1" ht="15" customHeight="1" x14ac:dyDescent="0.25">
      <c r="A13" s="15" t="s">
        <v>17</v>
      </c>
      <c r="B13" s="16" t="s">
        <v>29</v>
      </c>
      <c r="C13" s="12" t="s">
        <v>5</v>
      </c>
      <c r="D13" s="8">
        <v>0</v>
      </c>
      <c r="E13" s="8">
        <v>0</v>
      </c>
      <c r="F13" s="8">
        <v>0</v>
      </c>
      <c r="G13" s="6">
        <v>0</v>
      </c>
      <c r="H13" s="16" t="s">
        <v>36</v>
      </c>
    </row>
    <row r="14" spans="1:8" s="11" customFormat="1" x14ac:dyDescent="0.25">
      <c r="A14" s="15"/>
      <c r="B14" s="16"/>
      <c r="C14" s="12" t="s">
        <v>6</v>
      </c>
      <c r="D14" s="6">
        <v>0</v>
      </c>
      <c r="E14" s="6">
        <v>0</v>
      </c>
      <c r="F14" s="6">
        <v>0</v>
      </c>
      <c r="G14" s="6">
        <v>0</v>
      </c>
      <c r="H14" s="16"/>
    </row>
    <row r="15" spans="1:8" s="11" customFormat="1" x14ac:dyDescent="0.25">
      <c r="A15" s="15"/>
      <c r="B15" s="16"/>
      <c r="C15" s="12" t="s">
        <v>7</v>
      </c>
      <c r="D15" s="6">
        <v>0</v>
      </c>
      <c r="E15" s="6">
        <v>0</v>
      </c>
      <c r="F15" s="6">
        <v>0</v>
      </c>
      <c r="G15" s="6">
        <v>0</v>
      </c>
      <c r="H15" s="16"/>
    </row>
    <row r="16" spans="1:8" s="11" customFormat="1" x14ac:dyDescent="0.25">
      <c r="A16" s="15"/>
      <c r="B16" s="16"/>
      <c r="C16" s="10" t="s">
        <v>8</v>
      </c>
      <c r="D16" s="6">
        <v>0</v>
      </c>
      <c r="E16" s="6">
        <v>0</v>
      </c>
      <c r="F16" s="6">
        <v>0</v>
      </c>
      <c r="G16" s="6">
        <v>0</v>
      </c>
      <c r="H16" s="16"/>
    </row>
    <row r="17" spans="1:8" s="11" customFormat="1" x14ac:dyDescent="0.25">
      <c r="A17" s="15"/>
      <c r="B17" s="16"/>
      <c r="C17" s="9" t="s">
        <v>9</v>
      </c>
      <c r="D17" s="6">
        <f t="shared" ref="D17" si="25">SUM(D13:D16)</f>
        <v>0</v>
      </c>
      <c r="E17" s="6">
        <f t="shared" ref="E17" si="26">SUM(E13:E16)</f>
        <v>0</v>
      </c>
      <c r="F17" s="6">
        <f t="shared" ref="F17" si="27">SUM(F13:F16)</f>
        <v>0</v>
      </c>
      <c r="G17" s="6">
        <v>0</v>
      </c>
      <c r="H17" s="16"/>
    </row>
    <row r="18" spans="1:8" ht="15" customHeight="1" x14ac:dyDescent="0.25">
      <c r="A18" s="15" t="s">
        <v>18</v>
      </c>
      <c r="B18" s="16" t="s">
        <v>22</v>
      </c>
      <c r="C18" s="2" t="s">
        <v>5</v>
      </c>
      <c r="D18" s="8">
        <v>0</v>
      </c>
      <c r="E18" s="8">
        <v>0</v>
      </c>
      <c r="F18" s="8">
        <v>0</v>
      </c>
      <c r="G18" s="6">
        <v>0</v>
      </c>
      <c r="H18" s="16" t="s">
        <v>33</v>
      </c>
    </row>
    <row r="19" spans="1:8" x14ac:dyDescent="0.25">
      <c r="A19" s="15"/>
      <c r="B19" s="16"/>
      <c r="C19" s="2" t="s">
        <v>6</v>
      </c>
      <c r="D19" s="6">
        <v>0</v>
      </c>
      <c r="E19" s="6">
        <v>0</v>
      </c>
      <c r="F19" s="6">
        <v>0</v>
      </c>
      <c r="G19" s="6">
        <v>0</v>
      </c>
      <c r="H19" s="16"/>
    </row>
    <row r="20" spans="1:8" x14ac:dyDescent="0.25">
      <c r="A20" s="15"/>
      <c r="B20" s="16"/>
      <c r="C20" s="2" t="s">
        <v>7</v>
      </c>
      <c r="D20" s="6">
        <v>397</v>
      </c>
      <c r="E20" s="6">
        <v>397</v>
      </c>
      <c r="F20" s="6">
        <v>181</v>
      </c>
      <c r="G20" s="6">
        <f t="shared" si="5"/>
        <v>45.591939546599498</v>
      </c>
      <c r="H20" s="16"/>
    </row>
    <row r="21" spans="1:8" x14ac:dyDescent="0.25">
      <c r="A21" s="15"/>
      <c r="B21" s="16"/>
      <c r="C21" s="4" t="s">
        <v>8</v>
      </c>
      <c r="D21" s="6">
        <v>0</v>
      </c>
      <c r="E21" s="6">
        <v>0</v>
      </c>
      <c r="F21" s="6">
        <v>0</v>
      </c>
      <c r="G21" s="6">
        <v>0</v>
      </c>
      <c r="H21" s="16"/>
    </row>
    <row r="22" spans="1:8" x14ac:dyDescent="0.25">
      <c r="A22" s="15"/>
      <c r="B22" s="16"/>
      <c r="C22" s="3" t="s">
        <v>9</v>
      </c>
      <c r="D22" s="6">
        <f t="shared" ref="D22" si="28">SUM(D18:D21)</f>
        <v>397</v>
      </c>
      <c r="E22" s="6">
        <f t="shared" ref="E22" si="29">SUM(E18:E21)</f>
        <v>397</v>
      </c>
      <c r="F22" s="6">
        <f t="shared" ref="F22" si="30">SUM(F18:F21)</f>
        <v>181</v>
      </c>
      <c r="G22" s="6">
        <f t="shared" si="5"/>
        <v>45.591939546599498</v>
      </c>
      <c r="H22" s="16"/>
    </row>
    <row r="23" spans="1:8" ht="15" customHeight="1" x14ac:dyDescent="0.25">
      <c r="A23" s="19" t="s">
        <v>11</v>
      </c>
      <c r="B23" s="20" t="s">
        <v>23</v>
      </c>
      <c r="C23" s="2" t="s">
        <v>5</v>
      </c>
      <c r="D23" s="6">
        <f t="shared" ref="D23" si="31">D28+D33+D38</f>
        <v>0</v>
      </c>
      <c r="E23" s="6">
        <f t="shared" ref="E23" si="32">E28+E33+E38</f>
        <v>0</v>
      </c>
      <c r="F23" s="6">
        <f t="shared" ref="F23:F26" si="33">F28+F33+F38</f>
        <v>0</v>
      </c>
      <c r="G23" s="6">
        <v>0</v>
      </c>
      <c r="H23" s="26"/>
    </row>
    <row r="24" spans="1:8" ht="15" customHeight="1" x14ac:dyDescent="0.25">
      <c r="A24" s="19"/>
      <c r="B24" s="20"/>
      <c r="C24" s="2" t="s">
        <v>6</v>
      </c>
      <c r="D24" s="6">
        <f t="shared" ref="D24" si="34">D29+D34+D39</f>
        <v>118.7</v>
      </c>
      <c r="E24" s="6">
        <f t="shared" ref="E24" si="35">E29+E34+E39</f>
        <v>118.7</v>
      </c>
      <c r="F24" s="6">
        <f t="shared" si="33"/>
        <v>118.7</v>
      </c>
      <c r="G24" s="6">
        <f t="shared" si="5"/>
        <v>100</v>
      </c>
      <c r="H24" s="26"/>
    </row>
    <row r="25" spans="1:8" ht="15" customHeight="1" x14ac:dyDescent="0.25">
      <c r="A25" s="19"/>
      <c r="B25" s="20"/>
      <c r="C25" s="2" t="s">
        <v>7</v>
      </c>
      <c r="D25" s="6">
        <f t="shared" ref="D25" si="36">D30+D35+D40</f>
        <v>17101.5</v>
      </c>
      <c r="E25" s="6">
        <f t="shared" ref="E25" si="37">E30+E35+E40</f>
        <v>17101.5</v>
      </c>
      <c r="F25" s="6">
        <f t="shared" si="33"/>
        <v>16609.2</v>
      </c>
      <c r="G25" s="6">
        <f t="shared" si="5"/>
        <v>97.121305148671183</v>
      </c>
      <c r="H25" s="26"/>
    </row>
    <row r="26" spans="1:8" ht="15" customHeight="1" x14ac:dyDescent="0.25">
      <c r="A26" s="19"/>
      <c r="B26" s="20"/>
      <c r="C26" s="4" t="s">
        <v>8</v>
      </c>
      <c r="D26" s="6">
        <f t="shared" ref="D26" si="38">D31+D36+D41</f>
        <v>0</v>
      </c>
      <c r="E26" s="6">
        <f t="shared" ref="E26" si="39">E31+E36+E41</f>
        <v>0</v>
      </c>
      <c r="F26" s="6">
        <f t="shared" si="33"/>
        <v>0</v>
      </c>
      <c r="G26" s="6">
        <v>0</v>
      </c>
      <c r="H26" s="26"/>
    </row>
    <row r="27" spans="1:8" ht="15" customHeight="1" x14ac:dyDescent="0.25">
      <c r="A27" s="19"/>
      <c r="B27" s="20"/>
      <c r="C27" s="5" t="s">
        <v>9</v>
      </c>
      <c r="D27" s="7">
        <f t="shared" ref="D27" si="40">SUM(D23:D26)</f>
        <v>17220.2</v>
      </c>
      <c r="E27" s="7">
        <f t="shared" ref="E27" si="41">SUM(E23:E26)</f>
        <v>17220.2</v>
      </c>
      <c r="F27" s="7">
        <f t="shared" ref="F27" si="42">SUM(F23:F26)</f>
        <v>16727.900000000001</v>
      </c>
      <c r="G27" s="7">
        <f t="shared" si="5"/>
        <v>97.141148186432218</v>
      </c>
      <c r="H27" s="26"/>
    </row>
    <row r="28" spans="1:8" ht="15.95" customHeight="1" x14ac:dyDescent="0.25">
      <c r="A28" s="15" t="s">
        <v>12</v>
      </c>
      <c r="B28" s="16" t="s">
        <v>24</v>
      </c>
      <c r="C28" s="2" t="s">
        <v>5</v>
      </c>
      <c r="D28" s="8">
        <v>0</v>
      </c>
      <c r="E28" s="8">
        <v>0</v>
      </c>
      <c r="F28" s="8">
        <v>0</v>
      </c>
      <c r="G28" s="6">
        <v>0</v>
      </c>
      <c r="H28" s="16" t="s">
        <v>34</v>
      </c>
    </row>
    <row r="29" spans="1:8" ht="15.95" customHeight="1" x14ac:dyDescent="0.25">
      <c r="A29" s="15"/>
      <c r="B29" s="16"/>
      <c r="C29" s="2" t="s">
        <v>6</v>
      </c>
      <c r="D29" s="8">
        <v>118.7</v>
      </c>
      <c r="E29" s="8">
        <v>118.7</v>
      </c>
      <c r="F29" s="8">
        <v>118.7</v>
      </c>
      <c r="G29" s="6">
        <f t="shared" si="5"/>
        <v>100</v>
      </c>
      <c r="H29" s="16"/>
    </row>
    <row r="30" spans="1:8" ht="15.95" customHeight="1" x14ac:dyDescent="0.25">
      <c r="A30" s="15"/>
      <c r="B30" s="16"/>
      <c r="C30" s="2" t="s">
        <v>7</v>
      </c>
      <c r="D30" s="8">
        <v>0</v>
      </c>
      <c r="E30" s="8">
        <v>0</v>
      </c>
      <c r="F30" s="8">
        <v>0</v>
      </c>
      <c r="G30" s="6">
        <v>0</v>
      </c>
      <c r="H30" s="16"/>
    </row>
    <row r="31" spans="1:8" ht="15.95" customHeight="1" x14ac:dyDescent="0.25">
      <c r="A31" s="15"/>
      <c r="B31" s="16"/>
      <c r="C31" s="4" t="s">
        <v>8</v>
      </c>
      <c r="D31" s="8">
        <v>0</v>
      </c>
      <c r="E31" s="8">
        <v>0</v>
      </c>
      <c r="F31" s="8">
        <v>0</v>
      </c>
      <c r="G31" s="6">
        <v>0</v>
      </c>
      <c r="H31" s="16"/>
    </row>
    <row r="32" spans="1:8" ht="15.95" customHeight="1" x14ac:dyDescent="0.25">
      <c r="A32" s="15"/>
      <c r="B32" s="16"/>
      <c r="C32" s="3" t="s">
        <v>9</v>
      </c>
      <c r="D32" s="6">
        <f t="shared" ref="D32" si="43">SUM(D28:D31)</f>
        <v>118.7</v>
      </c>
      <c r="E32" s="6">
        <f t="shared" ref="E32" si="44">SUM(E28:E31)</f>
        <v>118.7</v>
      </c>
      <c r="F32" s="6">
        <f t="shared" ref="F32" si="45">SUM(F28:F31)</f>
        <v>118.7</v>
      </c>
      <c r="G32" s="6">
        <f t="shared" si="5"/>
        <v>100</v>
      </c>
      <c r="H32" s="16"/>
    </row>
    <row r="33" spans="1:8" ht="15" customHeight="1" x14ac:dyDescent="0.25">
      <c r="A33" s="15" t="s">
        <v>13</v>
      </c>
      <c r="B33" s="16" t="s">
        <v>25</v>
      </c>
      <c r="C33" s="2" t="s">
        <v>5</v>
      </c>
      <c r="D33" s="8">
        <v>0</v>
      </c>
      <c r="E33" s="8">
        <v>0</v>
      </c>
      <c r="F33" s="8">
        <v>0</v>
      </c>
      <c r="G33" s="6">
        <v>0</v>
      </c>
      <c r="H33" s="27" t="s">
        <v>35</v>
      </c>
    </row>
    <row r="34" spans="1:8" ht="15" customHeight="1" x14ac:dyDescent="0.25">
      <c r="A34" s="15"/>
      <c r="B34" s="16"/>
      <c r="C34" s="2" t="s">
        <v>6</v>
      </c>
      <c r="D34" s="8">
        <v>0</v>
      </c>
      <c r="E34" s="8">
        <v>0</v>
      </c>
      <c r="F34" s="8">
        <v>0</v>
      </c>
      <c r="G34" s="6">
        <v>0</v>
      </c>
      <c r="H34" s="27"/>
    </row>
    <row r="35" spans="1:8" ht="15" customHeight="1" x14ac:dyDescent="0.25">
      <c r="A35" s="15"/>
      <c r="B35" s="16"/>
      <c r="C35" s="2" t="s">
        <v>7</v>
      </c>
      <c r="D35" s="8">
        <v>6224.2</v>
      </c>
      <c r="E35" s="8">
        <v>6224.2</v>
      </c>
      <c r="F35" s="8">
        <v>6224.2</v>
      </c>
      <c r="G35" s="6">
        <f t="shared" si="5"/>
        <v>100</v>
      </c>
      <c r="H35" s="27"/>
    </row>
    <row r="36" spans="1:8" ht="15" customHeight="1" x14ac:dyDescent="0.25">
      <c r="A36" s="15"/>
      <c r="B36" s="16"/>
      <c r="C36" s="4" t="s">
        <v>8</v>
      </c>
      <c r="D36" s="8">
        <v>0</v>
      </c>
      <c r="E36" s="8">
        <v>0</v>
      </c>
      <c r="F36" s="8">
        <v>0</v>
      </c>
      <c r="G36" s="6">
        <v>0</v>
      </c>
      <c r="H36" s="27"/>
    </row>
    <row r="37" spans="1:8" ht="15" customHeight="1" x14ac:dyDescent="0.25">
      <c r="A37" s="15"/>
      <c r="B37" s="16"/>
      <c r="C37" s="3" t="s">
        <v>9</v>
      </c>
      <c r="D37" s="6">
        <f t="shared" ref="D37" si="46">SUM(D33:D36)</f>
        <v>6224.2</v>
      </c>
      <c r="E37" s="6">
        <f t="shared" ref="E37" si="47">SUM(E33:E36)</f>
        <v>6224.2</v>
      </c>
      <c r="F37" s="6">
        <f t="shared" ref="F37" si="48">SUM(F33:F36)</f>
        <v>6224.2</v>
      </c>
      <c r="G37" s="6">
        <f t="shared" si="5"/>
        <v>100</v>
      </c>
      <c r="H37" s="27"/>
    </row>
    <row r="38" spans="1:8" ht="18.95" customHeight="1" x14ac:dyDescent="0.25">
      <c r="A38" s="15" t="s">
        <v>14</v>
      </c>
      <c r="B38" s="16" t="s">
        <v>26</v>
      </c>
      <c r="C38" s="2" t="s">
        <v>5</v>
      </c>
      <c r="D38" s="8">
        <v>0</v>
      </c>
      <c r="E38" s="8">
        <v>0</v>
      </c>
      <c r="F38" s="8">
        <v>0</v>
      </c>
      <c r="G38" s="6">
        <v>0</v>
      </c>
      <c r="H38" s="16" t="s">
        <v>37</v>
      </c>
    </row>
    <row r="39" spans="1:8" ht="18.95" customHeight="1" x14ac:dyDescent="0.25">
      <c r="A39" s="15"/>
      <c r="B39" s="16"/>
      <c r="C39" s="2" t="s">
        <v>6</v>
      </c>
      <c r="D39" s="8">
        <v>0</v>
      </c>
      <c r="E39" s="8">
        <v>0</v>
      </c>
      <c r="F39" s="8">
        <v>0</v>
      </c>
      <c r="G39" s="6">
        <v>0</v>
      </c>
      <c r="H39" s="16"/>
    </row>
    <row r="40" spans="1:8" ht="18.95" customHeight="1" x14ac:dyDescent="0.25">
      <c r="A40" s="15"/>
      <c r="B40" s="16"/>
      <c r="C40" s="2" t="s">
        <v>7</v>
      </c>
      <c r="D40" s="8">
        <v>10877.3</v>
      </c>
      <c r="E40" s="8">
        <v>10877.3</v>
      </c>
      <c r="F40" s="8">
        <v>10385</v>
      </c>
      <c r="G40" s="6">
        <f t="shared" si="5"/>
        <v>95.474060658435462</v>
      </c>
      <c r="H40" s="16"/>
    </row>
    <row r="41" spans="1:8" ht="18.95" customHeight="1" x14ac:dyDescent="0.25">
      <c r="A41" s="15"/>
      <c r="B41" s="16"/>
      <c r="C41" s="4" t="s">
        <v>8</v>
      </c>
      <c r="D41" s="8">
        <v>0</v>
      </c>
      <c r="E41" s="8">
        <v>0</v>
      </c>
      <c r="F41" s="8">
        <v>0</v>
      </c>
      <c r="G41" s="6">
        <v>0</v>
      </c>
      <c r="H41" s="16"/>
    </row>
    <row r="42" spans="1:8" ht="27.75" customHeight="1" x14ac:dyDescent="0.25">
      <c r="A42" s="15"/>
      <c r="B42" s="16"/>
      <c r="C42" s="3" t="s">
        <v>9</v>
      </c>
      <c r="D42" s="6">
        <f t="shared" ref="D42" si="49">SUM(D38:D41)</f>
        <v>10877.3</v>
      </c>
      <c r="E42" s="6">
        <f t="shared" ref="E42" si="50">SUM(E38:E41)</f>
        <v>10877.3</v>
      </c>
      <c r="F42" s="6">
        <f t="shared" ref="F42" si="51">SUM(F38:F41)</f>
        <v>10385</v>
      </c>
      <c r="G42" s="6">
        <f t="shared" si="5"/>
        <v>95.474060658435462</v>
      </c>
      <c r="H42" s="16"/>
    </row>
    <row r="43" spans="1:8" ht="15" customHeight="1" x14ac:dyDescent="0.25">
      <c r="A43" s="17" t="s">
        <v>15</v>
      </c>
      <c r="B43" s="18" t="s">
        <v>27</v>
      </c>
      <c r="C43" s="2" t="s">
        <v>5</v>
      </c>
      <c r="D43" s="8">
        <f t="shared" ref="D43" si="52">D48</f>
        <v>0</v>
      </c>
      <c r="E43" s="8">
        <f t="shared" ref="E43" si="53">E48</f>
        <v>0</v>
      </c>
      <c r="F43" s="8">
        <f t="shared" ref="F43:F46" si="54">F48</f>
        <v>0</v>
      </c>
      <c r="G43" s="6">
        <v>0</v>
      </c>
      <c r="H43" s="28"/>
    </row>
    <row r="44" spans="1:8" ht="15" customHeight="1" x14ac:dyDescent="0.25">
      <c r="A44" s="17"/>
      <c r="B44" s="18"/>
      <c r="C44" s="2" t="s">
        <v>6</v>
      </c>
      <c r="D44" s="8">
        <f t="shared" ref="D44" si="55">D49</f>
        <v>2745.2</v>
      </c>
      <c r="E44" s="8">
        <f t="shared" ref="E44" si="56">E49</f>
        <v>2745.2</v>
      </c>
      <c r="F44" s="8">
        <f t="shared" si="54"/>
        <v>2745.2</v>
      </c>
      <c r="G44" s="6">
        <f t="shared" si="5"/>
        <v>100</v>
      </c>
      <c r="H44" s="28"/>
    </row>
    <row r="45" spans="1:8" ht="15" customHeight="1" x14ac:dyDescent="0.25">
      <c r="A45" s="17"/>
      <c r="B45" s="18"/>
      <c r="C45" s="2" t="s">
        <v>7</v>
      </c>
      <c r="D45" s="8">
        <f t="shared" ref="D45" si="57">D50</f>
        <v>0</v>
      </c>
      <c r="E45" s="8">
        <f t="shared" ref="E45" si="58">E50</f>
        <v>0</v>
      </c>
      <c r="F45" s="8">
        <f t="shared" si="54"/>
        <v>0</v>
      </c>
      <c r="G45" s="6">
        <v>0</v>
      </c>
      <c r="H45" s="28"/>
    </row>
    <row r="46" spans="1:8" ht="15" customHeight="1" x14ac:dyDescent="0.25">
      <c r="A46" s="17"/>
      <c r="B46" s="18"/>
      <c r="C46" s="4" t="s">
        <v>8</v>
      </c>
      <c r="D46" s="8">
        <f t="shared" ref="D46" si="59">D51</f>
        <v>0</v>
      </c>
      <c r="E46" s="8">
        <f t="shared" ref="E46" si="60">E51</f>
        <v>0</v>
      </c>
      <c r="F46" s="8">
        <f t="shared" si="54"/>
        <v>0</v>
      </c>
      <c r="G46" s="6">
        <v>0</v>
      </c>
      <c r="H46" s="28"/>
    </row>
    <row r="47" spans="1:8" ht="15" customHeight="1" x14ac:dyDescent="0.25">
      <c r="A47" s="17"/>
      <c r="B47" s="18"/>
      <c r="C47" s="5" t="s">
        <v>9</v>
      </c>
      <c r="D47" s="7">
        <f t="shared" ref="D47" si="61">SUM(D43:D46)</f>
        <v>2745.2</v>
      </c>
      <c r="E47" s="7">
        <f t="shared" ref="E47" si="62">SUM(E43:E46)</f>
        <v>2745.2</v>
      </c>
      <c r="F47" s="7">
        <f t="shared" ref="F47" si="63">SUM(F43:F46)</f>
        <v>2745.2</v>
      </c>
      <c r="G47" s="7">
        <f t="shared" si="5"/>
        <v>100</v>
      </c>
      <c r="H47" s="29"/>
    </row>
    <row r="48" spans="1:8" ht="18" customHeight="1" x14ac:dyDescent="0.25">
      <c r="A48" s="15" t="s">
        <v>16</v>
      </c>
      <c r="B48" s="16" t="s">
        <v>28</v>
      </c>
      <c r="C48" s="2" t="s">
        <v>5</v>
      </c>
      <c r="D48" s="8">
        <v>0</v>
      </c>
      <c r="E48" s="8">
        <v>0</v>
      </c>
      <c r="F48" s="8">
        <v>0</v>
      </c>
      <c r="G48" s="6">
        <v>0</v>
      </c>
      <c r="H48" s="16" t="s">
        <v>38</v>
      </c>
    </row>
    <row r="49" spans="1:8" ht="18" customHeight="1" x14ac:dyDescent="0.25">
      <c r="A49" s="15"/>
      <c r="B49" s="16"/>
      <c r="C49" s="2" t="s">
        <v>6</v>
      </c>
      <c r="D49" s="8">
        <v>2745.2</v>
      </c>
      <c r="E49" s="8">
        <v>2745.2</v>
      </c>
      <c r="F49" s="8">
        <v>2745.2</v>
      </c>
      <c r="G49" s="6">
        <f t="shared" si="5"/>
        <v>100</v>
      </c>
      <c r="H49" s="16"/>
    </row>
    <row r="50" spans="1:8" ht="18" customHeight="1" x14ac:dyDescent="0.25">
      <c r="A50" s="15"/>
      <c r="B50" s="16"/>
      <c r="C50" s="2" t="s">
        <v>7</v>
      </c>
      <c r="D50" s="8">
        <v>0</v>
      </c>
      <c r="E50" s="8">
        <v>0</v>
      </c>
      <c r="F50" s="8">
        <v>0</v>
      </c>
      <c r="G50" s="6">
        <v>0</v>
      </c>
      <c r="H50" s="16"/>
    </row>
    <row r="51" spans="1:8" ht="18" customHeight="1" x14ac:dyDescent="0.25">
      <c r="A51" s="15"/>
      <c r="B51" s="16"/>
      <c r="C51" s="4" t="s">
        <v>8</v>
      </c>
      <c r="D51" s="8">
        <v>0</v>
      </c>
      <c r="E51" s="8">
        <v>0</v>
      </c>
      <c r="F51" s="8">
        <v>0</v>
      </c>
      <c r="G51" s="6">
        <v>0</v>
      </c>
      <c r="H51" s="16"/>
    </row>
    <row r="52" spans="1:8" ht="18" customHeight="1" x14ac:dyDescent="0.25">
      <c r="A52" s="15"/>
      <c r="B52" s="16"/>
      <c r="C52" s="3" t="s">
        <v>9</v>
      </c>
      <c r="D52" s="6">
        <f t="shared" ref="D52" si="64">SUM(D48:D51)</f>
        <v>2745.2</v>
      </c>
      <c r="E52" s="6">
        <f t="shared" ref="E52" si="65">SUM(E48:E51)</f>
        <v>2745.2</v>
      </c>
      <c r="F52" s="6">
        <f t="shared" ref="F52" si="66">SUM(F48:F51)</f>
        <v>2745.2</v>
      </c>
      <c r="G52" s="6">
        <f t="shared" si="5"/>
        <v>100</v>
      </c>
      <c r="H52" s="16"/>
    </row>
  </sheetData>
  <mergeCells count="34">
    <mergeCell ref="A8:A12"/>
    <mergeCell ref="B8:B12"/>
    <mergeCell ref="H8:H12"/>
    <mergeCell ref="A1:B2"/>
    <mergeCell ref="C1:C2"/>
    <mergeCell ref="H1:H2"/>
    <mergeCell ref="D1:G1"/>
    <mergeCell ref="A3:A7"/>
    <mergeCell ref="B3:B7"/>
    <mergeCell ref="H3:H7"/>
    <mergeCell ref="A48:A52"/>
    <mergeCell ref="B48:B52"/>
    <mergeCell ref="H48:H52"/>
    <mergeCell ref="A18:A22"/>
    <mergeCell ref="B18:B22"/>
    <mergeCell ref="H18:H22"/>
    <mergeCell ref="A43:A47"/>
    <mergeCell ref="B43:B47"/>
    <mergeCell ref="H43:H47"/>
    <mergeCell ref="A28:A32"/>
    <mergeCell ref="B28:B32"/>
    <mergeCell ref="H28:H32"/>
    <mergeCell ref="H23:H27"/>
    <mergeCell ref="A23:A27"/>
    <mergeCell ref="B23:B27"/>
    <mergeCell ref="A33:A37"/>
    <mergeCell ref="A13:A17"/>
    <mergeCell ref="B13:B17"/>
    <mergeCell ref="H13:H17"/>
    <mergeCell ref="A38:A42"/>
    <mergeCell ref="B38:B42"/>
    <mergeCell ref="H38:H42"/>
    <mergeCell ref="B33:B37"/>
    <mergeCell ref="H33:H37"/>
  </mergeCells>
  <pageMargins left="0.7" right="0.7" top="0.75" bottom="0.75" header="0.3" footer="0.3"/>
  <pageSetup paperSize="9" scale="76" fitToHeight="0" orientation="landscape" r:id="rId1"/>
  <rowBreaks count="1" manualBreakCount="1">
    <brk id="3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Эколог. без.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Шестакова</dc:creator>
  <cp:lastModifiedBy>Татьяна Николаева</cp:lastModifiedBy>
  <cp:lastPrinted>2024-11-21T06:11:01Z</cp:lastPrinted>
  <dcterms:created xsi:type="dcterms:W3CDTF">2006-09-16T00:00:00Z</dcterms:created>
  <dcterms:modified xsi:type="dcterms:W3CDTF">2025-01-30T04:15:55Z</dcterms:modified>
</cp:coreProperties>
</file>