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L13" i="1" l="1"/>
  <c r="L16" i="1"/>
  <c r="L23" i="1"/>
  <c r="M11" i="1"/>
  <c r="N11" i="1"/>
  <c r="L12" i="1"/>
  <c r="M13" i="1"/>
  <c r="M15" i="1"/>
  <c r="M16" i="1"/>
  <c r="M17" i="1"/>
  <c r="M18" i="1"/>
  <c r="M19" i="1"/>
  <c r="M20" i="1"/>
  <c r="M21" i="1"/>
  <c r="M22" i="1"/>
  <c r="K23" i="1"/>
  <c r="M23" i="1"/>
  <c r="M24" i="1"/>
  <c r="M25" i="1"/>
  <c r="K11" i="1"/>
  <c r="K7" i="1"/>
  <c r="L5" i="1" l="1"/>
  <c r="M5" i="1"/>
  <c r="L6" i="1"/>
  <c r="M6" i="1"/>
  <c r="L7" i="1"/>
  <c r="M7" i="1"/>
  <c r="L8" i="1"/>
  <c r="M8" i="1"/>
  <c r="L9" i="1"/>
  <c r="M9" i="1"/>
  <c r="M10" i="1"/>
  <c r="L11" i="1"/>
  <c r="K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5" i="1"/>
  <c r="J5" i="1" l="1"/>
  <c r="N5" i="1" s="1"/>
  <c r="J6" i="1"/>
  <c r="N6" i="1" s="1"/>
  <c r="J7" i="1"/>
  <c r="N7" i="1" s="1"/>
  <c r="C26" i="1" l="1"/>
  <c r="D26" i="1"/>
  <c r="E26" i="1"/>
  <c r="M26" i="1" s="1"/>
  <c r="I26" i="1" l="1"/>
  <c r="H26" i="1"/>
  <c r="L26" i="1" s="1"/>
  <c r="G26" i="1"/>
  <c r="K26" i="1" s="1"/>
  <c r="J25" i="1"/>
  <c r="N25" i="1" s="1"/>
  <c r="J24" i="1"/>
  <c r="N24" i="1" s="1"/>
  <c r="J23" i="1"/>
  <c r="N23" i="1" s="1"/>
  <c r="J22" i="1"/>
  <c r="N22" i="1" s="1"/>
  <c r="J21" i="1"/>
  <c r="N21" i="1" s="1"/>
  <c r="J20" i="1"/>
  <c r="N20" i="1" s="1"/>
  <c r="J19" i="1"/>
  <c r="N19" i="1" s="1"/>
  <c r="J18" i="1"/>
  <c r="N18" i="1" s="1"/>
  <c r="J17" i="1"/>
  <c r="N17" i="1" s="1"/>
  <c r="J16" i="1"/>
  <c r="N16" i="1" s="1"/>
  <c r="J15" i="1"/>
  <c r="N15" i="1" s="1"/>
  <c r="J14" i="1"/>
  <c r="J13" i="1"/>
  <c r="N13" i="1" s="1"/>
  <c r="J12" i="1"/>
  <c r="N12" i="1" s="1"/>
  <c r="J11" i="1"/>
  <c r="J10" i="1"/>
  <c r="N10" i="1" s="1"/>
  <c r="J9" i="1"/>
  <c r="N9" i="1" s="1"/>
  <c r="J8" i="1"/>
  <c r="N8" i="1" s="1"/>
  <c r="F26" i="1" l="1"/>
  <c r="J26" i="1"/>
  <c r="N26" i="1" l="1"/>
</calcChain>
</file>

<file path=xl/sharedStrings.xml><?xml version="1.0" encoding="utf-8"?>
<sst xmlns="http://schemas.openxmlformats.org/spreadsheetml/2006/main" count="71" uniqueCount="35">
  <si>
    <t>№</t>
  </si>
  <si>
    <t>Наименование муниципальных образований</t>
  </si>
  <si>
    <t>Всего</t>
  </si>
  <si>
    <t>ФБ</t>
  </si>
  <si>
    <t>АО</t>
  </si>
  <si>
    <t>МО</t>
  </si>
  <si>
    <t>тыс. руб.</t>
  </si>
  <si>
    <t>"Развитие образования в городе Пыть-Яхе"</t>
  </si>
  <si>
    <t>"Социальное и демографическое развитие города Пыть-Яха"</t>
  </si>
  <si>
    <t>-</t>
  </si>
  <si>
    <t>"Культурное пространство города Пыть-Яха"</t>
  </si>
  <si>
    <t>"Развитие физической культуры и спорта в городе Пыть-Яхе"</t>
  </si>
  <si>
    <t>"Поддержка занятости населения в городе Пыть-Яхе"</t>
  </si>
  <si>
    <t xml:space="preserve"> "Развитие агропромышленного комплекса в городе Пыть-Яхе"</t>
  </si>
  <si>
    <t>"Развитие жилищной сферы в городе Пыть-Яхе"</t>
  </si>
  <si>
    <t>"Жилищно-коммунальный комплекс и городская среда города Пыть-Яха"</t>
  </si>
  <si>
    <t>"Профилактика правонарушений в городе Пыть-Яхе"</t>
  </si>
  <si>
    <t xml:space="preserve">"Укрепление межнационального и межконфессионального согласия, профилактика экстремизма в городе Пыть-Яхе" </t>
  </si>
  <si>
    <t>"Безопасность жизнедеятельности в городе Пыть-Яхе"</t>
  </si>
  <si>
    <t>"Экологическая безопасность города Пыть-Яха"</t>
  </si>
  <si>
    <t>"Развитие экономического потенциала города Пыть-Яха"</t>
  </si>
  <si>
    <t>"Цифровое развитие города Пыть-Яха"</t>
  </si>
  <si>
    <t>"Современная транспортная система города Пыть-Яха"</t>
  </si>
  <si>
    <t>"Управление муниципальными финансами в городе Пыть-Яхе"</t>
  </si>
  <si>
    <t>"Развитие гражданского общества в городе Пыть-Яхе"</t>
  </si>
  <si>
    <t>"Управление муниципальным имуществом города Пыть -Яха"</t>
  </si>
  <si>
    <t>"Развитие муниципальной службы в городе Пыть-Яхе"</t>
  </si>
  <si>
    <t>"Содержание городских территорий, озеленение и благоустройство в городе Пыть-Яхе"</t>
  </si>
  <si>
    <t>"Устойчивое развитие коренных малочисленных народов Севера в городе Пыть-Яхе"</t>
  </si>
  <si>
    <t xml:space="preserve">Итого </t>
  </si>
  <si>
    <t>% 
(факт к плану)</t>
  </si>
  <si>
    <r>
      <t xml:space="preserve">Прогнозные данные кассовых выплат на 2025 год в рамках реализации муниципальных программ города Пыть-Ях                                                </t>
    </r>
    <r>
      <rPr>
        <sz val="11"/>
        <color theme="1"/>
        <rFont val="Times New Roman"/>
        <family val="1"/>
        <charset val="204"/>
      </rPr>
      <t xml:space="preserve"> (тыс. руб.)</t>
    </r>
  </si>
  <si>
    <t xml:space="preserve">на 01.04.2025 (План) </t>
  </si>
  <si>
    <t>на 01.04.2025  (Факт)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</si>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</sst>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\ _₽_-;\-* #,##0.0\ _₽_-;_-* &quot;-&quot;??\ _₽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43" fontId="4" fillId="0" borderId="0" applyFont="0" applyFill="0" applyBorder="0" applyAlignment="0" applyProtection="0"/>
    <xf numFmtId="0" fontId="3" fillId="0" borderId="0"/>
    <xf numFmtId="0" fontId="9" fillId="0" borderId="0"/>
    <xf numFmtId="0" fontId="1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6" fillId="0" borderId="1" xfId="0" applyFont="1" applyBorder="1" applyAlignment="1">
      <alignment horizont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/>
    <xf numFmtId="0" fontId="6" fillId="0" borderId="5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/>
    </xf>
    <xf numFmtId="164" fontId="12" fillId="0" borderId="1" xfId="1" applyNumberFormat="1" applyFont="1" applyBorder="1" applyAlignment="1">
      <alignment horizontal="center" vertical="center"/>
    </xf>
    <xf numFmtId="164" fontId="11" fillId="0" borderId="1" xfId="1" applyNumberFormat="1" applyFont="1" applyBorder="1" applyAlignment="1">
      <alignment horizontal="center" vertical="center"/>
    </xf>
    <xf numFmtId="164" fontId="11" fillId="0" borderId="4" xfId="1" applyNumberFormat="1" applyFont="1" applyFill="1" applyBorder="1" applyAlignment="1">
      <alignment horizontal="center" vertical="center"/>
    </xf>
    <xf numFmtId="164" fontId="11" fillId="2" borderId="1" xfId="1" applyNumberFormat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>
      <alignment horizontal="center" vertical="center"/>
    </xf>
    <xf numFmtId="164" fontId="12" fillId="2" borderId="1" xfId="1" applyNumberFormat="1" applyFont="1" applyFill="1" applyBorder="1" applyAlignment="1">
      <alignment horizontal="center" vertical="center" wrapText="1"/>
    </xf>
    <xf numFmtId="164" fontId="12" fillId="2" borderId="1" xfId="1" applyNumberFormat="1" applyFont="1" applyFill="1" applyBorder="1" applyAlignment="1">
      <alignment horizontal="center" vertical="center"/>
    </xf>
    <xf numFmtId="164" fontId="12" fillId="2" borderId="10" xfId="1" applyNumberFormat="1" applyFont="1" applyFill="1" applyBorder="1" applyAlignment="1">
      <alignment horizontal="center" vertical="center"/>
    </xf>
    <xf numFmtId="164" fontId="12" fillId="2" borderId="10" xfId="1" applyNumberFormat="1" applyFont="1" applyFill="1" applyBorder="1" applyAlignment="1">
      <alignment horizontal="center" vertical="center" wrapText="1"/>
    </xf>
    <xf numFmtId="164" fontId="12" fillId="2" borderId="5" xfId="1" applyNumberFormat="1" applyFont="1" applyFill="1" applyBorder="1" applyAlignment="1">
      <alignment horizontal="center" vertical="center"/>
    </xf>
    <xf numFmtId="164" fontId="11" fillId="2" borderId="1" xfId="1" applyNumberFormat="1" applyFont="1" applyFill="1" applyBorder="1" applyAlignment="1">
      <alignment horizontal="center" vertical="center" wrapText="1"/>
    </xf>
    <xf numFmtId="164" fontId="13" fillId="2" borderId="4" xfId="1" applyNumberFormat="1" applyFont="1" applyFill="1" applyBorder="1" applyAlignment="1">
      <alignment horizontal="center" vertical="center" wrapText="1"/>
    </xf>
    <xf numFmtId="164" fontId="11" fillId="0" borderId="5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164" fontId="14" fillId="2" borderId="4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15" fillId="0" borderId="8" xfId="0" applyNumberFormat="1" applyFont="1" applyFill="1" applyBorder="1" applyAlignment="1">
      <alignment horizontal="center" vertical="center" wrapText="1"/>
    </xf>
    <xf numFmtId="0" fontId="15" fillId="0" borderId="7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top" wrapText="1"/>
    </xf>
  </cellXfs>
  <cellStyles count="24">
    <cellStyle name="Обычный" xfId="0" builtinId="0"/>
    <cellStyle name="Обычный 10" xfId="3"/>
    <cellStyle name="Обычный 2" xfId="2"/>
    <cellStyle name="Обычный 2 2" xfId="7"/>
    <cellStyle name="Обычный 2 2 2" xfId="12"/>
    <cellStyle name="Обычный 2 3" xfId="10"/>
    <cellStyle name="Обычный 2 4" xfId="5"/>
    <cellStyle name="Обычный 3" xfId="4"/>
    <cellStyle name="Обычный 4" xfId="6"/>
    <cellStyle name="Обычный 4 2" xfId="11"/>
    <cellStyle name="Обычный 4 2 2" xfId="18"/>
    <cellStyle name="Обычный 4 2 2 2" xfId="23"/>
    <cellStyle name="Обычный 4 2 3" xfId="21"/>
    <cellStyle name="Обычный 4 3" xfId="16"/>
    <cellStyle name="Обычный 4 3 2" xfId="22"/>
    <cellStyle name="Обычный 4 4" xfId="20"/>
    <cellStyle name="Обычный 5" xfId="9"/>
    <cellStyle name="Обычный 6" xfId="8"/>
    <cellStyle name="Обычный 6 2" xfId="17"/>
    <cellStyle name="Обычный 7" xfId="13"/>
    <cellStyle name="Обычный 7 2" xfId="19"/>
    <cellStyle name="Обычный 8" xfId="15"/>
    <cellStyle name="Обычный 9" xfId="14"/>
    <cellStyle name="Финансовый" xfId="1" builtinId="3"/>
  </cellStyles>
  <dxfs count="12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abSelected="1" view="pageBreakPreview" zoomScaleNormal="100" zoomScaleSheetLayoutView="100" workbookViewId="0">
      <selection activeCell="L12" sqref="L12"/>
    </sheetView>
  </sheetViews>
  <sheetFormatPr defaultRowHeight="15" x14ac:dyDescent="0.25"/>
  <cols>
    <col min="1" max="1" width="3.28515625" bestFit="1" customWidth="1"/>
    <col min="2" max="2" width="63.5703125" customWidth="1"/>
    <col min="3" max="3" width="11.140625" bestFit="1" customWidth="1"/>
    <col min="4" max="5" width="12.140625" bestFit="1" customWidth="1"/>
    <col min="6" max="6" width="14.28515625" bestFit="1" customWidth="1"/>
    <col min="7" max="7" width="10.28515625" bestFit="1" customWidth="1"/>
    <col min="8" max="9" width="11.28515625" bestFit="1" customWidth="1"/>
    <col min="10" max="10" width="14.28515625" bestFit="1" customWidth="1"/>
    <col min="11" max="13" width="8.5703125" bestFit="1" customWidth="1"/>
    <col min="14" max="14" width="9.28515625" bestFit="1" customWidth="1"/>
  </cols>
  <sheetData>
    <row r="1" spans="1:14" ht="24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50" t="s">
        <v>34</v>
      </c>
      <c r="M1" s="50"/>
      <c r="N1" s="50"/>
    </row>
    <row r="2" spans="1:14" ht="22.5" customHeight="1" x14ac:dyDescent="0.25">
      <c r="A2" s="37" t="s">
        <v>31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5.75" customHeight="1" x14ac:dyDescent="0.25">
      <c r="A3" s="40" t="s">
        <v>0</v>
      </c>
      <c r="B3" s="41" t="s">
        <v>1</v>
      </c>
      <c r="C3" s="42" t="s">
        <v>32</v>
      </c>
      <c r="D3" s="43"/>
      <c r="E3" s="44"/>
      <c r="F3" s="5" t="s">
        <v>2</v>
      </c>
      <c r="G3" s="45" t="s">
        <v>33</v>
      </c>
      <c r="H3" s="46"/>
      <c r="I3" s="47"/>
      <c r="J3" s="10" t="s">
        <v>2</v>
      </c>
      <c r="K3" s="48" t="s">
        <v>30</v>
      </c>
      <c r="L3" s="43"/>
      <c r="M3" s="43"/>
      <c r="N3" s="49"/>
    </row>
    <row r="4" spans="1:14" ht="15.75" x14ac:dyDescent="0.25">
      <c r="A4" s="40"/>
      <c r="B4" s="41"/>
      <c r="C4" s="9" t="s">
        <v>3</v>
      </c>
      <c r="D4" s="9" t="s">
        <v>4</v>
      </c>
      <c r="E4" s="9" t="s">
        <v>5</v>
      </c>
      <c r="F4" s="6" t="s">
        <v>6</v>
      </c>
      <c r="G4" s="11" t="s">
        <v>3</v>
      </c>
      <c r="H4" s="12" t="s">
        <v>4</v>
      </c>
      <c r="I4" s="12" t="s">
        <v>5</v>
      </c>
      <c r="J4" s="13" t="s">
        <v>6</v>
      </c>
      <c r="K4" s="8" t="s">
        <v>3</v>
      </c>
      <c r="L4" s="1" t="s">
        <v>4</v>
      </c>
      <c r="M4" s="1" t="s">
        <v>5</v>
      </c>
      <c r="N4" s="4" t="s">
        <v>2</v>
      </c>
    </row>
    <row r="5" spans="1:14" ht="15.75" customHeight="1" x14ac:dyDescent="0.25">
      <c r="A5" s="2">
        <v>1</v>
      </c>
      <c r="B5" s="31" t="s">
        <v>7</v>
      </c>
      <c r="C5" s="14">
        <v>10034.1</v>
      </c>
      <c r="D5" s="15">
        <v>353788.1</v>
      </c>
      <c r="E5" s="15">
        <v>100311.6</v>
      </c>
      <c r="F5" s="16">
        <f>SUM(C5:E5)</f>
        <v>464133.79999999993</v>
      </c>
      <c r="G5" s="20">
        <v>18990.599999999999</v>
      </c>
      <c r="H5" s="20">
        <v>341946.4</v>
      </c>
      <c r="I5" s="20">
        <v>95973.3</v>
      </c>
      <c r="J5" s="17">
        <f>SUM(G5:I5)</f>
        <v>456910.3</v>
      </c>
      <c r="K5" s="24">
        <f>G5/C5*100</f>
        <v>189.2606212814303</v>
      </c>
      <c r="L5" s="24">
        <f t="shared" ref="L5:N20" si="0">H5/D5*100</f>
        <v>96.652883463293435</v>
      </c>
      <c r="M5" s="24">
        <f t="shared" si="0"/>
        <v>95.675176151113135</v>
      </c>
      <c r="N5" s="24">
        <f>J5/F5*100</f>
        <v>98.443659996320036</v>
      </c>
    </row>
    <row r="6" spans="1:14" ht="15.75" x14ac:dyDescent="0.25">
      <c r="A6" s="2">
        <v>2</v>
      </c>
      <c r="B6" s="32" t="s">
        <v>8</v>
      </c>
      <c r="C6" s="18">
        <v>0</v>
      </c>
      <c r="D6" s="18">
        <v>1808.5</v>
      </c>
      <c r="E6" s="18">
        <v>3372.9</v>
      </c>
      <c r="F6" s="16">
        <f t="shared" ref="F6:F25" si="1">SUM(C6:E6)</f>
        <v>5181.3999999999996</v>
      </c>
      <c r="G6" s="21">
        <v>0</v>
      </c>
      <c r="H6" s="21">
        <v>1815.2</v>
      </c>
      <c r="I6" s="20">
        <v>6142.5</v>
      </c>
      <c r="J6" s="17">
        <f t="shared" ref="J6:J25" si="2">SUM(G6:I6)</f>
        <v>7957.7</v>
      </c>
      <c r="K6" s="24" t="s">
        <v>9</v>
      </c>
      <c r="L6" s="24">
        <f t="shared" si="0"/>
        <v>100.37047276748687</v>
      </c>
      <c r="M6" s="24">
        <f t="shared" si="0"/>
        <v>182.11331495152538</v>
      </c>
      <c r="N6" s="24">
        <f t="shared" si="0"/>
        <v>153.58204346315668</v>
      </c>
    </row>
    <row r="7" spans="1:14" ht="15.75" x14ac:dyDescent="0.25">
      <c r="A7" s="2">
        <v>3</v>
      </c>
      <c r="B7" s="32" t="s">
        <v>10</v>
      </c>
      <c r="C7" s="18">
        <v>61.1</v>
      </c>
      <c r="D7" s="18">
        <v>586.9</v>
      </c>
      <c r="E7" s="18">
        <v>78640.899999999994</v>
      </c>
      <c r="F7" s="16">
        <f t="shared" si="1"/>
        <v>79288.899999999994</v>
      </c>
      <c r="G7" s="20">
        <v>61.1</v>
      </c>
      <c r="H7" s="20">
        <v>526.5</v>
      </c>
      <c r="I7" s="20">
        <v>82516.7</v>
      </c>
      <c r="J7" s="17">
        <f t="shared" si="2"/>
        <v>83104.3</v>
      </c>
      <c r="K7" s="24">
        <f t="shared" ref="K7:K11" si="3">G7/C7*100</f>
        <v>100</v>
      </c>
      <c r="L7" s="24">
        <f t="shared" si="0"/>
        <v>89.708638609643899</v>
      </c>
      <c r="M7" s="24">
        <f t="shared" si="0"/>
        <v>104.92847869238527</v>
      </c>
      <c r="N7" s="24">
        <f t="shared" si="0"/>
        <v>104.81202286827036</v>
      </c>
    </row>
    <row r="8" spans="1:14" ht="15.75" x14ac:dyDescent="0.25">
      <c r="A8" s="2">
        <v>4</v>
      </c>
      <c r="B8" s="32" t="s">
        <v>11</v>
      </c>
      <c r="C8" s="16">
        <v>0</v>
      </c>
      <c r="D8" s="16">
        <v>1807.7</v>
      </c>
      <c r="E8" s="16">
        <v>68344.7</v>
      </c>
      <c r="F8" s="16">
        <f t="shared" si="1"/>
        <v>70152.399999999994</v>
      </c>
      <c r="G8" s="20">
        <v>0</v>
      </c>
      <c r="H8" s="20">
        <v>1869.6</v>
      </c>
      <c r="I8" s="20">
        <v>79883</v>
      </c>
      <c r="J8" s="17">
        <f t="shared" si="2"/>
        <v>81752.600000000006</v>
      </c>
      <c r="K8" s="24" t="s">
        <v>9</v>
      </c>
      <c r="L8" s="24">
        <f t="shared" si="0"/>
        <v>103.4242407479117</v>
      </c>
      <c r="M8" s="24">
        <f t="shared" si="0"/>
        <v>116.88250881194884</v>
      </c>
      <c r="N8" s="24">
        <f t="shared" si="0"/>
        <v>116.53571367479944</v>
      </c>
    </row>
    <row r="9" spans="1:14" ht="15.75" x14ac:dyDescent="0.25">
      <c r="A9" s="2">
        <v>5</v>
      </c>
      <c r="B9" s="32" t="s">
        <v>12</v>
      </c>
      <c r="C9" s="16">
        <v>0</v>
      </c>
      <c r="D9" s="16">
        <v>149</v>
      </c>
      <c r="E9" s="16">
        <v>2114.1</v>
      </c>
      <c r="F9" s="16">
        <f t="shared" si="1"/>
        <v>2263.1</v>
      </c>
      <c r="G9" s="20">
        <v>0</v>
      </c>
      <c r="H9" s="20">
        <v>145.5</v>
      </c>
      <c r="I9" s="20">
        <v>1912</v>
      </c>
      <c r="J9" s="17">
        <f t="shared" si="2"/>
        <v>2057.5</v>
      </c>
      <c r="K9" s="24" t="s">
        <v>9</v>
      </c>
      <c r="L9" s="24">
        <f t="shared" si="0"/>
        <v>97.651006711409394</v>
      </c>
      <c r="M9" s="24">
        <f t="shared" si="0"/>
        <v>90.440376519559152</v>
      </c>
      <c r="N9" s="24">
        <f t="shared" si="0"/>
        <v>90.915116433211082</v>
      </c>
    </row>
    <row r="10" spans="1:14" ht="18" customHeight="1" x14ac:dyDescent="0.25">
      <c r="A10" s="2">
        <v>6</v>
      </c>
      <c r="B10" s="32" t="s">
        <v>13</v>
      </c>
      <c r="C10" s="16">
        <v>0</v>
      </c>
      <c r="D10" s="19">
        <v>0</v>
      </c>
      <c r="E10" s="19">
        <v>3554.4</v>
      </c>
      <c r="F10" s="16">
        <f t="shared" si="1"/>
        <v>3554.4</v>
      </c>
      <c r="G10" s="20">
        <v>0</v>
      </c>
      <c r="H10" s="21">
        <v>0</v>
      </c>
      <c r="I10" s="20">
        <v>3516.3</v>
      </c>
      <c r="J10" s="17">
        <f t="shared" si="2"/>
        <v>3516.3</v>
      </c>
      <c r="K10" s="24" t="s">
        <v>9</v>
      </c>
      <c r="L10" s="24" t="s">
        <v>9</v>
      </c>
      <c r="M10" s="24">
        <f t="shared" si="0"/>
        <v>98.928089128966917</v>
      </c>
      <c r="N10" s="24">
        <f t="shared" si="0"/>
        <v>98.928089128966917</v>
      </c>
    </row>
    <row r="11" spans="1:14" ht="15.75" x14ac:dyDescent="0.25">
      <c r="A11" s="2">
        <v>7</v>
      </c>
      <c r="B11" s="32" t="s">
        <v>14</v>
      </c>
      <c r="C11" s="16">
        <v>150</v>
      </c>
      <c r="D11" s="16">
        <v>5735</v>
      </c>
      <c r="E11" s="16">
        <v>8658.7800000000007</v>
      </c>
      <c r="F11" s="16">
        <f t="shared" si="1"/>
        <v>14543.78</v>
      </c>
      <c r="G11" s="20">
        <v>149.6</v>
      </c>
      <c r="H11" s="21">
        <v>5755.8</v>
      </c>
      <c r="I11" s="20">
        <v>8468.6</v>
      </c>
      <c r="J11" s="17">
        <f t="shared" si="2"/>
        <v>14374</v>
      </c>
      <c r="K11" s="24">
        <f t="shared" si="3"/>
        <v>99.733333333333334</v>
      </c>
      <c r="L11" s="24">
        <f t="shared" si="0"/>
        <v>100.36268526591108</v>
      </c>
      <c r="M11" s="24">
        <f t="shared" ref="M11" si="4">I11/E11*100</f>
        <v>97.803616675790352</v>
      </c>
      <c r="N11" s="24">
        <f t="shared" ref="N11:N12" si="5">J11/F11*100</f>
        <v>98.832628106310736</v>
      </c>
    </row>
    <row r="12" spans="1:14" ht="31.5" x14ac:dyDescent="0.25">
      <c r="A12" s="2">
        <v>8</v>
      </c>
      <c r="B12" s="32" t="s">
        <v>15</v>
      </c>
      <c r="C12" s="16">
        <v>0</v>
      </c>
      <c r="D12" s="16">
        <v>79000</v>
      </c>
      <c r="E12" s="16">
        <v>0</v>
      </c>
      <c r="F12" s="16">
        <f t="shared" si="1"/>
        <v>79000</v>
      </c>
      <c r="G12" s="20">
        <v>0</v>
      </c>
      <c r="H12" s="21">
        <v>79052.399999999994</v>
      </c>
      <c r="I12" s="20">
        <v>20</v>
      </c>
      <c r="J12" s="17">
        <f t="shared" si="2"/>
        <v>79072.399999999994</v>
      </c>
      <c r="K12" s="24" t="s">
        <v>9</v>
      </c>
      <c r="L12" s="24">
        <f t="shared" si="0"/>
        <v>100.06632911392404</v>
      </c>
      <c r="M12" s="24">
        <v>100</v>
      </c>
      <c r="N12" s="24">
        <f t="shared" si="5"/>
        <v>100.09164556962024</v>
      </c>
    </row>
    <row r="13" spans="1:14" ht="15.75" x14ac:dyDescent="0.25">
      <c r="A13" s="2">
        <v>9</v>
      </c>
      <c r="B13" s="32" t="s">
        <v>16</v>
      </c>
      <c r="C13" s="16">
        <v>0</v>
      </c>
      <c r="D13" s="16">
        <v>602</v>
      </c>
      <c r="E13" s="16">
        <v>260</v>
      </c>
      <c r="F13" s="16">
        <f t="shared" si="1"/>
        <v>862</v>
      </c>
      <c r="G13" s="20">
        <v>0</v>
      </c>
      <c r="H13" s="20">
        <v>636.79999999999995</v>
      </c>
      <c r="I13" s="20">
        <v>266.8</v>
      </c>
      <c r="J13" s="17">
        <f t="shared" si="2"/>
        <v>903.59999999999991</v>
      </c>
      <c r="K13" s="24" t="s">
        <v>9</v>
      </c>
      <c r="L13" s="24">
        <f t="shared" si="0"/>
        <v>105.78073089700996</v>
      </c>
      <c r="M13" s="24">
        <f t="shared" si="0"/>
        <v>102.61538461538461</v>
      </c>
      <c r="N13" s="24">
        <f t="shared" si="0"/>
        <v>104.82598607888629</v>
      </c>
    </row>
    <row r="14" spans="1:14" ht="31.5" x14ac:dyDescent="0.25">
      <c r="A14" s="2">
        <v>10</v>
      </c>
      <c r="B14" s="32" t="s">
        <v>17</v>
      </c>
      <c r="C14" s="18">
        <v>0</v>
      </c>
      <c r="D14" s="18">
        <v>0</v>
      </c>
      <c r="E14" s="18">
        <v>0</v>
      </c>
      <c r="F14" s="16">
        <f t="shared" si="1"/>
        <v>0</v>
      </c>
      <c r="G14" s="20">
        <v>0</v>
      </c>
      <c r="H14" s="20">
        <v>0</v>
      </c>
      <c r="I14" s="20">
        <v>0.1</v>
      </c>
      <c r="J14" s="17">
        <f t="shared" si="2"/>
        <v>0.1</v>
      </c>
      <c r="K14" s="24" t="s">
        <v>9</v>
      </c>
      <c r="L14" s="24" t="s">
        <v>9</v>
      </c>
      <c r="M14" s="24">
        <v>100</v>
      </c>
      <c r="N14" s="24">
        <v>100</v>
      </c>
    </row>
    <row r="15" spans="1:14" ht="15.75" x14ac:dyDescent="0.25">
      <c r="A15" s="2">
        <v>11</v>
      </c>
      <c r="B15" s="32" t="s">
        <v>18</v>
      </c>
      <c r="C15" s="18">
        <v>0</v>
      </c>
      <c r="D15" s="18">
        <v>0</v>
      </c>
      <c r="E15" s="18">
        <v>7212.9</v>
      </c>
      <c r="F15" s="16">
        <f t="shared" si="1"/>
        <v>7212.9</v>
      </c>
      <c r="G15" s="20">
        <v>0</v>
      </c>
      <c r="H15" s="20">
        <v>0</v>
      </c>
      <c r="I15" s="20">
        <v>7007.6</v>
      </c>
      <c r="J15" s="17">
        <f t="shared" si="2"/>
        <v>7007.6</v>
      </c>
      <c r="K15" s="24" t="s">
        <v>9</v>
      </c>
      <c r="L15" s="24" t="s">
        <v>9</v>
      </c>
      <c r="M15" s="24">
        <f t="shared" si="0"/>
        <v>97.15371071275078</v>
      </c>
      <c r="N15" s="24">
        <f t="shared" si="0"/>
        <v>97.15371071275078</v>
      </c>
    </row>
    <row r="16" spans="1:14" ht="15.75" x14ac:dyDescent="0.25">
      <c r="A16" s="2">
        <v>12</v>
      </c>
      <c r="B16" s="33" t="s">
        <v>19</v>
      </c>
      <c r="C16" s="18"/>
      <c r="D16" s="18">
        <v>113.3</v>
      </c>
      <c r="E16" s="18">
        <v>777</v>
      </c>
      <c r="F16" s="16">
        <f t="shared" si="1"/>
        <v>890.3</v>
      </c>
      <c r="G16" s="20">
        <v>0</v>
      </c>
      <c r="H16" s="20">
        <v>113.3</v>
      </c>
      <c r="I16" s="20">
        <v>776.4</v>
      </c>
      <c r="J16" s="17">
        <f t="shared" si="2"/>
        <v>889.69999999999993</v>
      </c>
      <c r="K16" s="24" t="s">
        <v>9</v>
      </c>
      <c r="L16" s="24">
        <f t="shared" si="0"/>
        <v>100</v>
      </c>
      <c r="M16" s="24">
        <f t="shared" si="0"/>
        <v>99.922779922779924</v>
      </c>
      <c r="N16" s="24">
        <f t="shared" si="0"/>
        <v>99.932606986409084</v>
      </c>
    </row>
    <row r="17" spans="1:14" ht="15.75" x14ac:dyDescent="0.25">
      <c r="A17" s="2">
        <v>13</v>
      </c>
      <c r="B17" s="34" t="s">
        <v>20</v>
      </c>
      <c r="C17" s="18">
        <v>0</v>
      </c>
      <c r="D17" s="18">
        <v>0</v>
      </c>
      <c r="E17" s="20">
        <v>6.3</v>
      </c>
      <c r="F17" s="16">
        <f t="shared" si="1"/>
        <v>6.3</v>
      </c>
      <c r="G17" s="20">
        <v>0</v>
      </c>
      <c r="H17" s="20">
        <v>0</v>
      </c>
      <c r="I17" s="20">
        <v>6.3</v>
      </c>
      <c r="J17" s="17">
        <f t="shared" si="2"/>
        <v>6.3</v>
      </c>
      <c r="K17" s="24" t="s">
        <v>9</v>
      </c>
      <c r="L17" s="24" t="s">
        <v>9</v>
      </c>
      <c r="M17" s="24">
        <f t="shared" si="0"/>
        <v>100</v>
      </c>
      <c r="N17" s="24">
        <f t="shared" si="0"/>
        <v>100</v>
      </c>
    </row>
    <row r="18" spans="1:14" ht="15.75" x14ac:dyDescent="0.25">
      <c r="A18" s="2">
        <v>14</v>
      </c>
      <c r="B18" s="34" t="s">
        <v>21</v>
      </c>
      <c r="C18" s="16">
        <v>0</v>
      </c>
      <c r="D18" s="16">
        <v>0</v>
      </c>
      <c r="E18" s="16">
        <v>3217</v>
      </c>
      <c r="F18" s="16">
        <f t="shared" si="1"/>
        <v>3217</v>
      </c>
      <c r="G18" s="20">
        <v>0</v>
      </c>
      <c r="H18" s="20">
        <v>0</v>
      </c>
      <c r="I18" s="20">
        <v>2909</v>
      </c>
      <c r="J18" s="17">
        <f t="shared" si="2"/>
        <v>2909</v>
      </c>
      <c r="K18" s="24" t="s">
        <v>9</v>
      </c>
      <c r="L18" s="24" t="s">
        <v>9</v>
      </c>
      <c r="M18" s="24">
        <f t="shared" si="0"/>
        <v>90.425862604911416</v>
      </c>
      <c r="N18" s="24">
        <f t="shared" si="0"/>
        <v>90.425862604911416</v>
      </c>
    </row>
    <row r="19" spans="1:14" ht="15.75" x14ac:dyDescent="0.25">
      <c r="A19" s="2">
        <v>15</v>
      </c>
      <c r="B19" s="35" t="s">
        <v>22</v>
      </c>
      <c r="C19" s="16"/>
      <c r="D19" s="16"/>
      <c r="E19" s="16">
        <v>53160</v>
      </c>
      <c r="F19" s="16">
        <f t="shared" si="1"/>
        <v>53160</v>
      </c>
      <c r="G19" s="20">
        <v>0</v>
      </c>
      <c r="H19" s="20">
        <v>0</v>
      </c>
      <c r="I19" s="20">
        <v>53158.1</v>
      </c>
      <c r="J19" s="17">
        <f t="shared" si="2"/>
        <v>53158.1</v>
      </c>
      <c r="K19" s="24" t="s">
        <v>9</v>
      </c>
      <c r="L19" s="24" t="s">
        <v>9</v>
      </c>
      <c r="M19" s="24">
        <f t="shared" si="0"/>
        <v>99.996425884123397</v>
      </c>
      <c r="N19" s="24">
        <f t="shared" si="0"/>
        <v>99.996425884123397</v>
      </c>
    </row>
    <row r="20" spans="1:14" ht="17.25" customHeight="1" x14ac:dyDescent="0.25">
      <c r="A20" s="2">
        <v>16</v>
      </c>
      <c r="B20" s="32" t="s">
        <v>23</v>
      </c>
      <c r="C20" s="16">
        <v>0</v>
      </c>
      <c r="D20" s="16">
        <v>0</v>
      </c>
      <c r="E20" s="16">
        <v>8.1</v>
      </c>
      <c r="F20" s="16">
        <f t="shared" si="1"/>
        <v>8.1</v>
      </c>
      <c r="G20" s="20">
        <v>0</v>
      </c>
      <c r="H20" s="20">
        <v>0</v>
      </c>
      <c r="I20" s="20">
        <v>8.5</v>
      </c>
      <c r="J20" s="17">
        <f t="shared" si="2"/>
        <v>8.5</v>
      </c>
      <c r="K20" s="24" t="s">
        <v>9</v>
      </c>
      <c r="L20" s="24" t="s">
        <v>9</v>
      </c>
      <c r="M20" s="24">
        <f t="shared" si="0"/>
        <v>104.93827160493827</v>
      </c>
      <c r="N20" s="24">
        <f t="shared" si="0"/>
        <v>104.93827160493827</v>
      </c>
    </row>
    <row r="21" spans="1:14" ht="15.75" x14ac:dyDescent="0.25">
      <c r="A21" s="2">
        <v>17</v>
      </c>
      <c r="B21" s="32" t="s">
        <v>24</v>
      </c>
      <c r="C21" s="16">
        <v>0</v>
      </c>
      <c r="D21" s="16">
        <v>0</v>
      </c>
      <c r="E21" s="16">
        <v>23954.5</v>
      </c>
      <c r="F21" s="16">
        <f t="shared" si="1"/>
        <v>23954.5</v>
      </c>
      <c r="G21" s="20">
        <v>0</v>
      </c>
      <c r="H21" s="20">
        <v>0</v>
      </c>
      <c r="I21" s="20">
        <v>26963.9</v>
      </c>
      <c r="J21" s="17">
        <f t="shared" si="2"/>
        <v>26963.9</v>
      </c>
      <c r="K21" s="24" t="s">
        <v>9</v>
      </c>
      <c r="L21" s="24" t="s">
        <v>9</v>
      </c>
      <c r="M21" s="24">
        <f t="shared" ref="M21:N25" si="6">I21/E21*100</f>
        <v>112.56298399048197</v>
      </c>
      <c r="N21" s="24">
        <f t="shared" si="6"/>
        <v>112.56298399048197</v>
      </c>
    </row>
    <row r="22" spans="1:14" ht="15.75" x14ac:dyDescent="0.25">
      <c r="A22" s="2">
        <v>18</v>
      </c>
      <c r="B22" s="31" t="s">
        <v>25</v>
      </c>
      <c r="C22" s="16">
        <v>0</v>
      </c>
      <c r="D22" s="16">
        <v>0</v>
      </c>
      <c r="E22" s="16">
        <v>3800</v>
      </c>
      <c r="F22" s="16">
        <f t="shared" si="1"/>
        <v>3800</v>
      </c>
      <c r="G22" s="20">
        <v>0</v>
      </c>
      <c r="H22" s="20">
        <v>0</v>
      </c>
      <c r="I22" s="20">
        <v>3910.7</v>
      </c>
      <c r="J22" s="17">
        <f t="shared" si="2"/>
        <v>3910.7</v>
      </c>
      <c r="K22" s="24" t="s">
        <v>9</v>
      </c>
      <c r="L22" s="24" t="s">
        <v>9</v>
      </c>
      <c r="M22" s="24">
        <f t="shared" si="6"/>
        <v>102.91315789473683</v>
      </c>
      <c r="N22" s="24">
        <f t="shared" si="6"/>
        <v>102.91315789473683</v>
      </c>
    </row>
    <row r="23" spans="1:14" ht="15.75" x14ac:dyDescent="0.25">
      <c r="A23" s="3">
        <v>19</v>
      </c>
      <c r="B23" s="35" t="s">
        <v>26</v>
      </c>
      <c r="C23" s="16">
        <v>1129.45</v>
      </c>
      <c r="D23" s="16">
        <v>308</v>
      </c>
      <c r="E23" s="16">
        <v>161176.75</v>
      </c>
      <c r="F23" s="16">
        <f t="shared" si="1"/>
        <v>162614.20000000001</v>
      </c>
      <c r="G23" s="21">
        <v>1100</v>
      </c>
      <c r="H23" s="21">
        <v>304.3</v>
      </c>
      <c r="I23" s="20">
        <v>160047.29999999999</v>
      </c>
      <c r="J23" s="17">
        <f t="shared" si="2"/>
        <v>161451.59999999998</v>
      </c>
      <c r="K23" s="24">
        <f t="shared" ref="K23" si="7">G23/C23*100</f>
        <v>97.392536190181062</v>
      </c>
      <c r="L23" s="24">
        <f t="shared" ref="L23" si="8">H23/D23*100</f>
        <v>98.798701298701303</v>
      </c>
      <c r="M23" s="24">
        <f t="shared" si="6"/>
        <v>99.299247565173005</v>
      </c>
      <c r="N23" s="24">
        <f t="shared" si="6"/>
        <v>99.285056286597339</v>
      </c>
    </row>
    <row r="24" spans="1:14" ht="31.5" x14ac:dyDescent="0.25">
      <c r="A24" s="3">
        <v>20</v>
      </c>
      <c r="B24" s="36" t="s">
        <v>27</v>
      </c>
      <c r="C24" s="16">
        <v>0</v>
      </c>
      <c r="D24" s="16">
        <v>0</v>
      </c>
      <c r="E24" s="16">
        <v>45189.4</v>
      </c>
      <c r="F24" s="16">
        <f t="shared" si="1"/>
        <v>45189.4</v>
      </c>
      <c r="G24" s="21">
        <v>0</v>
      </c>
      <c r="H24" s="21">
        <v>0</v>
      </c>
      <c r="I24" s="20">
        <v>41574.199999999997</v>
      </c>
      <c r="J24" s="17">
        <f t="shared" si="2"/>
        <v>41574.199999999997</v>
      </c>
      <c r="K24" s="24" t="s">
        <v>9</v>
      </c>
      <c r="L24" s="24" t="s">
        <v>9</v>
      </c>
      <c r="M24" s="24">
        <f t="shared" si="6"/>
        <v>91.999893780399816</v>
      </c>
      <c r="N24" s="24">
        <f t="shared" si="6"/>
        <v>91.999893780399816</v>
      </c>
    </row>
    <row r="25" spans="1:14" ht="31.5" x14ac:dyDescent="0.25">
      <c r="A25" s="3">
        <v>21</v>
      </c>
      <c r="B25" s="32" t="s">
        <v>28</v>
      </c>
      <c r="C25" s="16">
        <v>0</v>
      </c>
      <c r="D25" s="16">
        <v>0</v>
      </c>
      <c r="E25" s="16">
        <v>400</v>
      </c>
      <c r="F25" s="16">
        <f t="shared" si="1"/>
        <v>400</v>
      </c>
      <c r="G25" s="22">
        <v>0</v>
      </c>
      <c r="H25" s="22">
        <v>0</v>
      </c>
      <c r="I25" s="23">
        <v>456.9</v>
      </c>
      <c r="J25" s="17">
        <f t="shared" si="2"/>
        <v>456.9</v>
      </c>
      <c r="K25" s="24" t="s">
        <v>9</v>
      </c>
      <c r="L25" s="24" t="s">
        <v>9</v>
      </c>
      <c r="M25" s="24">
        <f t="shared" si="6"/>
        <v>114.22499999999999</v>
      </c>
      <c r="N25" s="24">
        <f t="shared" si="6"/>
        <v>114.22499999999999</v>
      </c>
    </row>
    <row r="26" spans="1:14" ht="15.75" x14ac:dyDescent="0.25">
      <c r="A26" s="39" t="s">
        <v>29</v>
      </c>
      <c r="B26" s="39"/>
      <c r="C26" s="25">
        <f>SUM(C5:C25)</f>
        <v>11374.650000000001</v>
      </c>
      <c r="D26" s="25">
        <f t="shared" ref="D26:J26" si="9">SUM(D5:D25)</f>
        <v>443898.5</v>
      </c>
      <c r="E26" s="25">
        <f t="shared" si="9"/>
        <v>564159.32999999996</v>
      </c>
      <c r="F26" s="26">
        <f t="shared" si="9"/>
        <v>1019432.4800000001</v>
      </c>
      <c r="G26" s="27">
        <f t="shared" si="9"/>
        <v>20301.299999999996</v>
      </c>
      <c r="H26" s="28">
        <f t="shared" si="9"/>
        <v>432165.8</v>
      </c>
      <c r="I26" s="28">
        <f t="shared" si="9"/>
        <v>575518.19999999984</v>
      </c>
      <c r="J26" s="29">
        <f t="shared" si="9"/>
        <v>1027985.2999999999</v>
      </c>
      <c r="K26" s="24">
        <f>G26/C26*100</f>
        <v>178.47845867784937</v>
      </c>
      <c r="L26" s="21">
        <f>H26/D26*100</f>
        <v>97.356895776849882</v>
      </c>
      <c r="M26" s="21">
        <f>I26/E26*100</f>
        <v>102.01341525274428</v>
      </c>
      <c r="N26" s="30">
        <f>J26/F26*100</f>
        <v>100.83897856579964</v>
      </c>
    </row>
  </sheetData>
  <mergeCells count="8">
    <mergeCell ref="L1:N1"/>
    <mergeCell ref="A2:N2"/>
    <mergeCell ref="A26:B26"/>
    <mergeCell ref="A3:A4"/>
    <mergeCell ref="B3:B4"/>
    <mergeCell ref="C3:E3"/>
    <mergeCell ref="G3:I3"/>
    <mergeCell ref="K3:N3"/>
  </mergeCells>
  <conditionalFormatting sqref="N26">
    <cfRule type="cellIs" dxfId="11" priority="13" operator="greaterThan">
      <formula>50</formula>
    </cfRule>
    <cfRule type="cellIs" dxfId="10" priority="14" operator="between">
      <formula>15</formula>
      <formula>50</formula>
    </cfRule>
    <cfRule type="cellIs" dxfId="9" priority="15" operator="lessThan">
      <formula>15</formula>
    </cfRule>
  </conditionalFormatting>
  <conditionalFormatting sqref="K5:K26 L5:N25">
    <cfRule type="cellIs" dxfId="8" priority="22" operator="greaterThan">
      <formula>50</formula>
    </cfRule>
    <cfRule type="cellIs" dxfId="7" priority="23" operator="between">
      <formula>15</formula>
      <formula>50</formula>
    </cfRule>
    <cfRule type="cellIs" dxfId="6" priority="24" operator="lessThan">
      <formula>15</formula>
    </cfRule>
  </conditionalFormatting>
  <conditionalFormatting sqref="L26">
    <cfRule type="cellIs" dxfId="5" priority="19" operator="greaterThan">
      <formula>50</formula>
    </cfRule>
    <cfRule type="cellIs" dxfId="4" priority="20" operator="between">
      <formula>15</formula>
      <formula>50</formula>
    </cfRule>
    <cfRule type="cellIs" dxfId="3" priority="21" operator="lessThan">
      <formula>15</formula>
    </cfRule>
  </conditionalFormatting>
  <conditionalFormatting sqref="M26">
    <cfRule type="cellIs" dxfId="2" priority="16" operator="greaterThan">
      <formula>50</formula>
    </cfRule>
    <cfRule type="cellIs" dxfId="1" priority="17" operator="between">
      <formula>15</formula>
      <formula>50</formula>
    </cfRule>
    <cfRule type="cellIs" dxfId="0" priority="18" operator="lessThan">
      <formula>15</formula>
    </cfRule>
  </conditionalFormatting>
  <pageMargins left="0.25" right="0.25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2025-04-24T05:05:03Z</dcterms:modified>
</cp:coreProperties>
</file>